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초등임용(이태준)\원서접수\원서접수현황\2022학년도\"/>
    </mc:Choice>
  </mc:AlternateContent>
  <xr:revisionPtr revIDLastSave="0" documentId="13_ncr:1_{0A1952B2-66D4-4126-951D-CD71F6D29ED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전년대비" sheetId="3" r:id="rId1"/>
  </sheets>
  <definedNames>
    <definedName name="_xlnm.Print_Area" localSheetId="0">전년대비!$A$1:$L$31</definedName>
  </definedNames>
  <calcPr calcId="191029"/>
</workbook>
</file>

<file path=xl/calcChain.xml><?xml version="1.0" encoding="utf-8"?>
<calcChain xmlns="http://schemas.openxmlformats.org/spreadsheetml/2006/main">
  <c r="J13" i="3" l="1"/>
  <c r="J14" i="3"/>
  <c r="J15" i="3"/>
  <c r="J16" i="3"/>
  <c r="I16" i="3"/>
  <c r="I11" i="3"/>
  <c r="J7" i="3" l="1"/>
  <c r="I7" i="3"/>
  <c r="G18" i="3" l="1"/>
  <c r="G19" i="3"/>
  <c r="G17" i="3"/>
  <c r="J17" i="3" s="1"/>
  <c r="F18" i="3"/>
  <c r="F19" i="3"/>
  <c r="F17" i="3"/>
  <c r="D18" i="3"/>
  <c r="D19" i="3"/>
  <c r="D17" i="3"/>
  <c r="C18" i="3"/>
  <c r="C19" i="3"/>
  <c r="C17" i="3"/>
  <c r="C12" i="3"/>
  <c r="I17" i="3" l="1"/>
  <c r="I19" i="3"/>
  <c r="I18" i="3"/>
  <c r="J19" i="3"/>
  <c r="J18" i="3"/>
  <c r="C20" i="3"/>
  <c r="G20" i="3"/>
  <c r="J8" i="3"/>
  <c r="J9" i="3"/>
  <c r="J10" i="3"/>
  <c r="J11" i="3"/>
  <c r="I14" i="3"/>
  <c r="K14" i="3" s="1"/>
  <c r="I15" i="3"/>
  <c r="I13" i="3"/>
  <c r="I8" i="3"/>
  <c r="I9" i="3"/>
  <c r="I10" i="3"/>
  <c r="H16" i="3"/>
  <c r="H15" i="3"/>
  <c r="H14" i="3"/>
  <c r="H13" i="3"/>
  <c r="G12" i="3"/>
  <c r="F12" i="3"/>
  <c r="I12" i="3" s="1"/>
  <c r="H11" i="3"/>
  <c r="H10" i="3"/>
  <c r="H9" i="3"/>
  <c r="H8" i="3"/>
  <c r="H7" i="3"/>
  <c r="D12" i="3"/>
  <c r="K18" i="3" l="1"/>
  <c r="J12" i="3"/>
  <c r="K9" i="3"/>
  <c r="K11" i="3"/>
  <c r="K15" i="3"/>
  <c r="K8" i="3"/>
  <c r="K13" i="3"/>
  <c r="D20" i="3"/>
  <c r="J20" i="3" s="1"/>
  <c r="K7" i="3"/>
  <c r="H19" i="3"/>
  <c r="K16" i="3"/>
  <c r="K10" i="3"/>
  <c r="F20" i="3"/>
  <c r="I20" i="3" s="1"/>
  <c r="H18" i="3"/>
  <c r="H12" i="3"/>
  <c r="H17" i="3"/>
  <c r="K12" i="3" l="1"/>
  <c r="K19" i="3"/>
  <c r="K17" i="3"/>
  <c r="H20" i="3"/>
  <c r="K20" i="3" l="1"/>
  <c r="E8" i="3"/>
  <c r="E9" i="3"/>
  <c r="E10" i="3"/>
  <c r="E11" i="3"/>
  <c r="E13" i="3"/>
  <c r="E14" i="3"/>
  <c r="E15" i="3"/>
  <c r="E16" i="3"/>
  <c r="E7" i="3"/>
  <c r="E19" i="3"/>
  <c r="E18" i="3"/>
  <c r="E17" i="3"/>
  <c r="E12" i="3"/>
  <c r="E20" i="3" l="1"/>
</calcChain>
</file>

<file path=xl/sharedStrings.xml><?xml version="1.0" encoding="utf-8"?>
<sst xmlns="http://schemas.openxmlformats.org/spreadsheetml/2006/main" count="43" uniqueCount="31">
  <si>
    <t>유치원</t>
  </si>
  <si>
    <t>초등교사</t>
  </si>
  <si>
    <t>지역제한</t>
  </si>
  <si>
    <t>합계</t>
  </si>
  <si>
    <t>계</t>
  </si>
  <si>
    <t>특수교사
(초등)</t>
    <phoneticPr fontId="2" type="noConversion"/>
  </si>
  <si>
    <t>특수교사
(유치원)</t>
    <phoneticPr fontId="2" type="noConversion"/>
  </si>
  <si>
    <t>지역제한</t>
    <phoneticPr fontId="2" type="noConversion"/>
  </si>
  <si>
    <t>경쟁률</t>
    <phoneticPr fontId="2" type="noConversion"/>
  </si>
  <si>
    <t>【2022학년도 유ㆍ초ㆍ특수학교 교사 임용시험 원서 접수 현황】</t>
    <phoneticPr fontId="2" type="noConversion"/>
  </si>
  <si>
    <t>구분</t>
    <phoneticPr fontId="2" type="noConversion"/>
  </si>
  <si>
    <t>2022학년도</t>
    <phoneticPr fontId="2" type="noConversion"/>
  </si>
  <si>
    <t>2021학년도</t>
    <phoneticPr fontId="2" type="noConversion"/>
  </si>
  <si>
    <t>증감</t>
    <phoneticPr fontId="2" type="noConversion"/>
  </si>
  <si>
    <t>지원 인원</t>
    <phoneticPr fontId="2" type="noConversion"/>
  </si>
  <si>
    <t>선발 인원</t>
    <phoneticPr fontId="2" type="noConversion"/>
  </si>
  <si>
    <t>(단위: 명)</t>
    <phoneticPr fontId="2" type="noConversion"/>
  </si>
  <si>
    <t>비고</t>
    <phoneticPr fontId="2" type="noConversion"/>
  </si>
  <si>
    <t xml:space="preserve"> ▣ 충청남도교육청    </t>
    <phoneticPr fontId="2" type="noConversion"/>
  </si>
  <si>
    <t>❏ 수험표 출력</t>
  </si>
  <si>
    <t xml:space="preserve"> ❍ 출력일시: 2021. 11. 5.(금) 10:00부터 출력 가능 합니다.</t>
  </si>
  <si>
    <t xml:space="preserve"> ❍ 수험표 출력 시 반드시 칼라프린터로 출력하시기 바랍니다.</t>
  </si>
  <si>
    <t xml:space="preserve"> ❍ 응시원서 접수 시 출력한 접수증이나 응시원서는 수험표가 아닙니다.</t>
  </si>
  <si>
    <t xml:space="preserve"> ❍ 시험에 응시 때에는 매 시험단계별(1, 2차)로 출력한 수험표를 지참하여야 합니다.</t>
  </si>
  <si>
    <t>❏ 시험장소 공고: 2021. 11. 5.(금) 10:00, 충남교육청 누리집 "고시/공고" 탑재</t>
  </si>
  <si>
    <t>❏ 응시원서 접수관련 문의 : 충청남도교육청 교원인사과 041-640-7347</t>
  </si>
  <si>
    <t>일반</t>
    <phoneticPr fontId="2" type="noConversion"/>
  </si>
  <si>
    <t>장애</t>
    <phoneticPr fontId="2" type="noConversion"/>
  </si>
  <si>
    <t>일반</t>
    <phoneticPr fontId="2" type="noConversion"/>
  </si>
  <si>
    <t>장애</t>
    <phoneticPr fontId="2" type="noConversion"/>
  </si>
  <si>
    <t>소계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</si>
</sst>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0_-;\-* #,##0.00_-;_-* &quot;-&quot;_-;_-@_-"/>
    <numFmt numFmtId="177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휴먼모음T"/>
      <family val="1"/>
      <charset val="129"/>
    </font>
    <font>
      <b/>
      <sz val="18"/>
      <color rgb="FF000000"/>
      <name val="휴먼모음T"/>
      <family val="1"/>
      <charset val="129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double">
        <color indexed="64"/>
      </bottom>
      <diagonal/>
    </border>
    <border>
      <left style="thick">
        <color rgb="FF0000FF"/>
      </left>
      <right style="thick">
        <color rgb="FF0000FF"/>
      </right>
      <top/>
      <bottom style="hair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indexed="64"/>
      </top>
      <bottom/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hair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hair">
        <color indexed="64"/>
      </top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hair">
        <color rgb="FF0000FF"/>
      </bottom>
      <diagonal/>
    </border>
    <border>
      <left style="thick">
        <color rgb="FF0000FF"/>
      </left>
      <right style="thick">
        <color rgb="FF0000FF"/>
      </right>
      <top style="hair">
        <color rgb="FF0000FF"/>
      </top>
      <bottom style="hair">
        <color rgb="FF0000FF"/>
      </bottom>
      <diagonal/>
    </border>
    <border>
      <left style="thick">
        <color rgb="FF0000FF"/>
      </left>
      <right style="thick">
        <color rgb="FF0000FF"/>
      </right>
      <top style="hair">
        <color rgb="FF0000FF"/>
      </top>
      <bottom style="thick">
        <color rgb="FF0000FF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Continuous" vertical="center" wrapText="1" shrinkToFit="1"/>
    </xf>
    <xf numFmtId="0" fontId="8" fillId="0" borderId="10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Continuous" vertical="center" wrapText="1" shrinkToFit="1"/>
    </xf>
    <xf numFmtId="0" fontId="8" fillId="0" borderId="23" xfId="0" applyFont="1" applyBorder="1" applyAlignment="1">
      <alignment horizontal="right" vertical="center" shrinkToFit="1"/>
    </xf>
    <xf numFmtId="0" fontId="8" fillId="0" borderId="24" xfId="0" applyFont="1" applyBorder="1" applyAlignment="1">
      <alignment horizontal="right" vertical="center" shrinkToFit="1"/>
    </xf>
    <xf numFmtId="0" fontId="8" fillId="0" borderId="25" xfId="0" applyFont="1" applyBorder="1" applyAlignment="1">
      <alignment horizontal="right" vertical="center" shrinkToFit="1"/>
    </xf>
    <xf numFmtId="0" fontId="8" fillId="0" borderId="27" xfId="0" applyFont="1" applyBorder="1" applyAlignment="1">
      <alignment horizontal="right" vertical="center" shrinkToFit="1"/>
    </xf>
    <xf numFmtId="0" fontId="8" fillId="0" borderId="26" xfId="0" applyFont="1" applyBorder="1" applyAlignment="1">
      <alignment horizontal="right" vertical="center" shrinkToFit="1"/>
    </xf>
    <xf numFmtId="0" fontId="8" fillId="2" borderId="27" xfId="0" applyFont="1" applyFill="1" applyBorder="1" applyAlignment="1">
      <alignment horizontal="right" vertical="center" shrinkToFit="1"/>
    </xf>
    <xf numFmtId="0" fontId="8" fillId="2" borderId="23" xfId="0" applyFont="1" applyFill="1" applyBorder="1" applyAlignment="1">
      <alignment horizontal="right" vertical="center" shrinkToFit="1"/>
    </xf>
    <xf numFmtId="0" fontId="8" fillId="2" borderId="28" xfId="0" applyFont="1" applyFill="1" applyBorder="1" applyAlignment="1">
      <alignment horizontal="right" vertical="center" shrinkToFit="1"/>
    </xf>
    <xf numFmtId="0" fontId="7" fillId="2" borderId="9" xfId="0" applyFont="1" applyFill="1" applyBorder="1" applyAlignment="1">
      <alignment horizontal="centerContinuous" vertical="center" wrapText="1" shrinkToFit="1"/>
    </xf>
    <xf numFmtId="0" fontId="8" fillId="0" borderId="10" xfId="0" applyFont="1" applyBorder="1" applyAlignment="1">
      <alignment horizontal="right" vertical="center" shrinkToFit="1"/>
    </xf>
    <xf numFmtId="0" fontId="8" fillId="0" borderId="11" xfId="0" applyFont="1" applyBorder="1" applyAlignment="1">
      <alignment horizontal="right" vertical="center" shrinkToFit="1"/>
    </xf>
    <xf numFmtId="0" fontId="8" fillId="0" borderId="12" xfId="0" applyFont="1" applyBorder="1" applyAlignment="1">
      <alignment horizontal="right" vertical="center" shrinkToFit="1"/>
    </xf>
    <xf numFmtId="0" fontId="8" fillId="0" borderId="14" xfId="0" applyFont="1" applyBorder="1" applyAlignment="1">
      <alignment horizontal="right" vertical="center" shrinkToFit="1"/>
    </xf>
    <xf numFmtId="0" fontId="8" fillId="0" borderId="13" xfId="0" applyFont="1" applyBorder="1" applyAlignment="1">
      <alignment horizontal="right" vertical="center" shrinkToFit="1"/>
    </xf>
    <xf numFmtId="176" fontId="8" fillId="0" borderId="30" xfId="1" applyNumberFormat="1" applyFont="1" applyBorder="1" applyAlignment="1">
      <alignment horizontal="right" vertical="center" shrinkToFit="1"/>
    </xf>
    <xf numFmtId="176" fontId="8" fillId="0" borderId="31" xfId="1" applyNumberFormat="1" applyFont="1" applyBorder="1" applyAlignment="1">
      <alignment horizontal="right" vertical="center" shrinkToFit="1"/>
    </xf>
    <xf numFmtId="176" fontId="8" fillId="0" borderId="32" xfId="1" applyNumberFormat="1" applyFont="1" applyBorder="1" applyAlignment="1">
      <alignment horizontal="center" vertical="center" shrinkToFit="1"/>
    </xf>
    <xf numFmtId="176" fontId="8" fillId="0" borderId="30" xfId="1" applyNumberFormat="1" applyFont="1" applyBorder="1" applyAlignment="1">
      <alignment horizontal="center" vertical="center" shrinkToFit="1"/>
    </xf>
    <xf numFmtId="176" fontId="8" fillId="0" borderId="34" xfId="1" applyNumberFormat="1" applyFont="1" applyBorder="1" applyAlignment="1">
      <alignment horizontal="right" vertical="center" shrinkToFit="1"/>
    </xf>
    <xf numFmtId="176" fontId="8" fillId="0" borderId="32" xfId="1" applyNumberFormat="1" applyFont="1" applyBorder="1" applyAlignment="1">
      <alignment horizontal="right" vertical="center" shrinkToFit="1"/>
    </xf>
    <xf numFmtId="176" fontId="8" fillId="0" borderId="33" xfId="1" applyNumberFormat="1" applyFont="1" applyBorder="1" applyAlignment="1">
      <alignment horizontal="right" vertical="center" shrinkToFit="1"/>
    </xf>
    <xf numFmtId="176" fontId="7" fillId="2" borderId="34" xfId="1" applyNumberFormat="1" applyFont="1" applyFill="1" applyBorder="1" applyAlignment="1">
      <alignment horizontal="right" vertical="center" shrinkToFit="1"/>
    </xf>
    <xf numFmtId="176" fontId="7" fillId="2" borderId="30" xfId="1" applyNumberFormat="1" applyFont="1" applyFill="1" applyBorder="1" applyAlignment="1">
      <alignment horizontal="right" vertical="center" shrinkToFit="1"/>
    </xf>
    <xf numFmtId="176" fontId="7" fillId="2" borderId="35" xfId="1" applyNumberFormat="1" applyFont="1" applyFill="1" applyBorder="1" applyAlignment="1">
      <alignment horizontal="right" vertical="center" shrinkToFit="1"/>
    </xf>
    <xf numFmtId="0" fontId="7" fillId="2" borderId="38" xfId="0" applyFont="1" applyFill="1" applyBorder="1" applyAlignment="1">
      <alignment horizontal="center" vertical="center" shrinkToFit="1"/>
    </xf>
    <xf numFmtId="177" fontId="8" fillId="2" borderId="14" xfId="0" applyNumberFormat="1" applyFont="1" applyFill="1" applyBorder="1" applyAlignment="1">
      <alignment horizontal="right" vertical="center" shrinkToFit="1"/>
    </xf>
    <xf numFmtId="177" fontId="8" fillId="2" borderId="10" xfId="0" applyNumberFormat="1" applyFont="1" applyFill="1" applyBorder="1" applyAlignment="1">
      <alignment horizontal="right" vertical="center" shrinkToFit="1"/>
    </xf>
    <xf numFmtId="177" fontId="8" fillId="2" borderId="15" xfId="0" applyNumberFormat="1" applyFont="1" applyFill="1" applyBorder="1" applyAlignment="1">
      <alignment horizontal="right" vertical="center" shrinkToFit="1"/>
    </xf>
    <xf numFmtId="0" fontId="7" fillId="2" borderId="37" xfId="0" applyFont="1" applyFill="1" applyBorder="1" applyAlignment="1">
      <alignment horizontal="center" vertical="center" shrinkToFit="1"/>
    </xf>
    <xf numFmtId="177" fontId="8" fillId="2" borderId="20" xfId="0" applyNumberFormat="1" applyFont="1" applyFill="1" applyBorder="1" applyAlignment="1">
      <alignment horizontal="right" vertical="center" shrinkToFit="1"/>
    </xf>
    <xf numFmtId="2" fontId="8" fillId="0" borderId="23" xfId="0" applyNumberFormat="1" applyFont="1" applyBorder="1" applyAlignment="1">
      <alignment horizontal="right" vertical="center" shrinkToFit="1"/>
    </xf>
    <xf numFmtId="2" fontId="8" fillId="2" borderId="23" xfId="0" applyNumberFormat="1" applyFont="1" applyFill="1" applyBorder="1" applyAlignment="1">
      <alignment horizontal="right" vertical="center" shrinkToFit="1"/>
    </xf>
    <xf numFmtId="0" fontId="7" fillId="2" borderId="39" xfId="0" applyFont="1" applyFill="1" applyBorder="1" applyAlignment="1">
      <alignment horizontal="center" vertical="center" shrinkToFit="1"/>
    </xf>
    <xf numFmtId="0" fontId="8" fillId="0" borderId="20" xfId="0" applyFont="1" applyBorder="1" applyAlignment="1">
      <alignment horizontal="right" vertical="center" shrinkToFit="1"/>
    </xf>
    <xf numFmtId="0" fontId="8" fillId="0" borderId="17" xfId="0" applyFont="1" applyBorder="1" applyAlignment="1">
      <alignment horizontal="right" vertical="center" shrinkToFit="1"/>
    </xf>
    <xf numFmtId="0" fontId="8" fillId="0" borderId="18" xfId="0" applyFont="1" applyBorder="1" applyAlignment="1">
      <alignment horizontal="right" vertical="center" shrinkToFit="1"/>
    </xf>
    <xf numFmtId="0" fontId="8" fillId="0" borderId="16" xfId="0" applyFont="1" applyBorder="1" applyAlignment="1">
      <alignment horizontal="right" vertical="center" shrinkToFit="1"/>
    </xf>
    <xf numFmtId="0" fontId="8" fillId="0" borderId="19" xfId="0" applyFont="1" applyBorder="1" applyAlignment="1">
      <alignment horizontal="right" vertical="center" shrinkToFit="1"/>
    </xf>
    <xf numFmtId="177" fontId="8" fillId="2" borderId="21" xfId="0" applyNumberFormat="1" applyFont="1" applyFill="1" applyBorder="1" applyAlignment="1">
      <alignment horizontal="right" vertical="center" shrinkToFit="1"/>
    </xf>
    <xf numFmtId="0" fontId="7" fillId="2" borderId="41" xfId="0" applyFont="1" applyFill="1" applyBorder="1" applyAlignment="1">
      <alignment horizontal="centerContinuous" vertical="center" wrapText="1" shrinkToFit="1"/>
    </xf>
    <xf numFmtId="0" fontId="7" fillId="2" borderId="42" xfId="0" applyFont="1" applyFill="1" applyBorder="1" applyAlignment="1">
      <alignment horizontal="centerContinuous" vertical="center" wrapText="1" shrinkToFit="1"/>
    </xf>
    <xf numFmtId="2" fontId="8" fillId="0" borderId="17" xfId="0" applyNumberFormat="1" applyFont="1" applyBorder="1" applyAlignment="1">
      <alignment horizontal="right" vertical="center" shrinkToFit="1"/>
    </xf>
    <xf numFmtId="2" fontId="8" fillId="0" borderId="16" xfId="0" applyNumberFormat="1" applyFont="1" applyBorder="1" applyAlignment="1">
      <alignment horizontal="right" vertical="center" shrinkToFit="1"/>
    </xf>
    <xf numFmtId="2" fontId="8" fillId="2" borderId="16" xfId="0" applyNumberFormat="1" applyFont="1" applyFill="1" applyBorder="1" applyAlignment="1">
      <alignment horizontal="right" vertical="center" shrinkToFit="1"/>
    </xf>
    <xf numFmtId="0" fontId="7" fillId="2" borderId="43" xfId="0" applyFont="1" applyFill="1" applyBorder="1" applyAlignment="1">
      <alignment vertical="center" shrinkToFit="1"/>
    </xf>
    <xf numFmtId="0" fontId="7" fillId="2" borderId="44" xfId="0" applyFont="1" applyFill="1" applyBorder="1" applyAlignment="1">
      <alignment horizontal="right" vertical="center" shrinkToFit="1"/>
    </xf>
    <xf numFmtId="0" fontId="7" fillId="2" borderId="45" xfId="0" applyFont="1" applyFill="1" applyBorder="1" applyAlignment="1">
      <alignment horizontal="right" vertical="center" shrinkToFit="1"/>
    </xf>
    <xf numFmtId="0" fontId="7" fillId="2" borderId="46" xfId="0" applyFont="1" applyFill="1" applyBorder="1" applyAlignment="1">
      <alignment horizontal="right" vertical="center" shrinkToFit="1"/>
    </xf>
    <xf numFmtId="0" fontId="7" fillId="2" borderId="47" xfId="0" applyFont="1" applyFill="1" applyBorder="1" applyAlignment="1">
      <alignment horizontal="right" vertical="center" shrinkToFit="1"/>
    </xf>
    <xf numFmtId="0" fontId="7" fillId="2" borderId="48" xfId="0" applyFont="1" applyFill="1" applyBorder="1" applyAlignment="1">
      <alignment horizontal="right" vertical="center" shrinkToFit="1"/>
    </xf>
    <xf numFmtId="177" fontId="7" fillId="2" borderId="44" xfId="0" applyNumberFormat="1" applyFont="1" applyFill="1" applyBorder="1" applyAlignment="1">
      <alignment horizontal="right" vertical="center" shrinkToFit="1"/>
    </xf>
    <xf numFmtId="177" fontId="7" fillId="2" borderId="49" xfId="0" applyNumberFormat="1" applyFont="1" applyFill="1" applyBorder="1" applyAlignment="1">
      <alignment horizontal="right" vertical="center" shrinkToFit="1"/>
    </xf>
    <xf numFmtId="2" fontId="7" fillId="2" borderId="47" xfId="0" applyNumberFormat="1" applyFont="1" applyFill="1" applyBorder="1" applyAlignment="1">
      <alignment horizontal="right" vertical="center" shrinkToFit="1"/>
    </xf>
    <xf numFmtId="0" fontId="7" fillId="2" borderId="11" xfId="0" applyFont="1" applyFill="1" applyBorder="1" applyAlignment="1">
      <alignment horizontal="center" vertical="center" shrinkToFit="1"/>
    </xf>
    <xf numFmtId="3" fontId="8" fillId="2" borderId="45" xfId="0" applyNumberFormat="1" applyFont="1" applyFill="1" applyBorder="1" applyAlignment="1">
      <alignment horizontal="right" vertical="center" shrinkToFit="1"/>
    </xf>
    <xf numFmtId="3" fontId="8" fillId="2" borderId="17" xfId="0" applyNumberFormat="1" applyFont="1" applyFill="1" applyBorder="1" applyAlignment="1">
      <alignment horizontal="right" vertical="center" shrinkToFit="1"/>
    </xf>
    <xf numFmtId="0" fontId="8" fillId="2" borderId="11" xfId="0" applyFont="1" applyFill="1" applyBorder="1" applyAlignment="1">
      <alignment horizontal="right" vertical="center" shrinkToFit="1"/>
    </xf>
    <xf numFmtId="0" fontId="8" fillId="2" borderId="24" xfId="0" applyFont="1" applyFill="1" applyBorder="1" applyAlignment="1">
      <alignment horizontal="right" vertical="center" shrinkToFit="1"/>
    </xf>
    <xf numFmtId="176" fontId="8" fillId="2" borderId="31" xfId="1" applyNumberFormat="1" applyFont="1" applyFill="1" applyBorder="1" applyAlignment="1">
      <alignment horizontal="right" vertical="center" shrinkToFit="1"/>
    </xf>
    <xf numFmtId="2" fontId="8" fillId="0" borderId="18" xfId="0" applyNumberFormat="1" applyFont="1" applyBorder="1" applyAlignment="1">
      <alignment horizontal="right" vertical="center" shrinkToFit="1"/>
    </xf>
    <xf numFmtId="2" fontId="8" fillId="0" borderId="19" xfId="0" applyNumberFormat="1" applyFont="1" applyBorder="1" applyAlignment="1">
      <alignment horizontal="right" vertical="center" shrinkToFit="1"/>
    </xf>
    <xf numFmtId="2" fontId="8" fillId="2" borderId="17" xfId="0" applyNumberFormat="1" applyFont="1" applyFill="1" applyBorder="1" applyAlignment="1">
      <alignment horizontal="right" vertical="center" shrinkToFit="1"/>
    </xf>
    <xf numFmtId="2" fontId="8" fillId="2" borderId="20" xfId="0" applyNumberFormat="1" applyFont="1" applyFill="1" applyBorder="1" applyAlignment="1">
      <alignment horizontal="right" vertical="center" shrinkToFit="1"/>
    </xf>
    <xf numFmtId="2" fontId="8" fillId="2" borderId="21" xfId="0" applyNumberFormat="1" applyFont="1" applyFill="1" applyBorder="1" applyAlignment="1">
      <alignment horizontal="right" vertical="center" shrinkToFit="1"/>
    </xf>
    <xf numFmtId="2" fontId="7" fillId="2" borderId="48" xfId="0" applyNumberFormat="1" applyFont="1" applyFill="1" applyBorder="1" applyAlignment="1">
      <alignment horizontal="right" vertical="center" shrinkToFit="1"/>
    </xf>
    <xf numFmtId="0" fontId="7" fillId="2" borderId="50" xfId="0" applyFont="1" applyFill="1" applyBorder="1" applyAlignment="1">
      <alignment horizontal="right" vertical="center" shrinkToFit="1"/>
    </xf>
    <xf numFmtId="2" fontId="7" fillId="2" borderId="51" xfId="0" applyNumberFormat="1" applyFont="1" applyFill="1" applyBorder="1" applyAlignment="1">
      <alignment horizontal="right" vertical="center" shrinkToFit="1"/>
    </xf>
    <xf numFmtId="0" fontId="7" fillId="2" borderId="51" xfId="0" applyFont="1" applyFill="1" applyBorder="1" applyAlignment="1">
      <alignment horizontal="right" vertical="center" shrinkToFit="1"/>
    </xf>
    <xf numFmtId="0" fontId="7" fillId="2" borderId="52" xfId="0" applyFont="1" applyFill="1" applyBorder="1" applyAlignment="1">
      <alignment horizontal="right" vertical="center" shrinkToFit="1"/>
    </xf>
    <xf numFmtId="0" fontId="8" fillId="2" borderId="45" xfId="0" applyFont="1" applyFill="1" applyBorder="1" applyAlignment="1">
      <alignment horizontal="right" vertical="center" shrinkToFit="1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36" xfId="0" applyFont="1" applyFill="1" applyBorder="1" applyAlignment="1">
      <alignment horizontal="center" vertical="center" shrinkToFit="1"/>
    </xf>
    <xf numFmtId="0" fontId="7" fillId="2" borderId="37" xfId="0" applyFont="1" applyFill="1" applyBorder="1" applyAlignment="1">
      <alignment horizontal="center" vertical="center" shrinkToFit="1"/>
    </xf>
    <xf numFmtId="0" fontId="7" fillId="2" borderId="29" xfId="0" applyFont="1" applyFill="1" applyBorder="1" applyAlignment="1">
      <alignment horizontal="center" vertical="center" wrapText="1" shrinkToFit="1"/>
    </xf>
    <xf numFmtId="0" fontId="7" fillId="2" borderId="40" xfId="0" applyFont="1" applyFill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wrapText="1" shrinkToFi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topLeftCell="A4" zoomScaleNormal="100" workbookViewId="0">
      <selection activeCell="H19" sqref="H19"/>
    </sheetView>
  </sheetViews>
  <sheetFormatPr defaultRowHeight="16.5" x14ac:dyDescent="0.3"/>
  <cols>
    <col min="1" max="1" width="11.125" customWidth="1"/>
    <col min="2" max="4" width="8.75" customWidth="1"/>
    <col min="5" max="5" width="6.625" customWidth="1"/>
    <col min="6" max="7" width="8.75" customWidth="1"/>
    <col min="8" max="8" width="6.625" customWidth="1"/>
    <col min="9" max="10" width="8.75" customWidth="1"/>
    <col min="11" max="11" width="6.625" customWidth="1"/>
    <col min="12" max="12" width="4.875" customWidth="1"/>
  </cols>
  <sheetData>
    <row r="1" spans="1:14" ht="8.25" customHeight="1" x14ac:dyDescent="0.3"/>
    <row r="2" spans="1:14" ht="23.25" x14ac:dyDescent="0.3">
      <c r="A2" s="5" t="s">
        <v>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4" ht="1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3" customFormat="1" ht="24" customHeight="1" thickBot="1" x14ac:dyDescent="0.35">
      <c r="A4" s="2" t="s">
        <v>18</v>
      </c>
      <c r="B4" s="2"/>
      <c r="C4" s="2"/>
      <c r="D4" s="2"/>
      <c r="E4" s="2"/>
      <c r="F4" s="2"/>
      <c r="G4" s="2"/>
      <c r="H4" s="2"/>
      <c r="I4" s="2"/>
      <c r="J4" s="2"/>
      <c r="K4" s="2"/>
      <c r="L4" s="4" t="s">
        <v>16</v>
      </c>
      <c r="M4" s="86"/>
      <c r="N4" s="86"/>
    </row>
    <row r="5" spans="1:14" s="3" customFormat="1" ht="20.100000000000001" customHeight="1" thickBot="1" x14ac:dyDescent="0.35">
      <c r="A5" s="87" t="s">
        <v>10</v>
      </c>
      <c r="B5" s="88"/>
      <c r="C5" s="55" t="s">
        <v>15</v>
      </c>
      <c r="D5" s="6"/>
      <c r="E5" s="15"/>
      <c r="F5" s="56" t="s">
        <v>14</v>
      </c>
      <c r="G5" s="6"/>
      <c r="H5" s="24"/>
      <c r="I5" s="55" t="s">
        <v>8</v>
      </c>
      <c r="J5" s="6"/>
      <c r="K5" s="15"/>
      <c r="L5" s="91" t="s">
        <v>17</v>
      </c>
    </row>
    <row r="6" spans="1:14" s="3" customFormat="1" ht="20.100000000000001" customHeight="1" thickTop="1" thickBot="1" x14ac:dyDescent="0.35">
      <c r="A6" s="89"/>
      <c r="B6" s="90"/>
      <c r="C6" s="60" t="s">
        <v>11</v>
      </c>
      <c r="D6" s="48" t="s">
        <v>12</v>
      </c>
      <c r="E6" s="44" t="s">
        <v>13</v>
      </c>
      <c r="F6" s="60" t="s">
        <v>11</v>
      </c>
      <c r="G6" s="48" t="s">
        <v>12</v>
      </c>
      <c r="H6" s="44" t="s">
        <v>13</v>
      </c>
      <c r="I6" s="60" t="s">
        <v>11</v>
      </c>
      <c r="J6" s="48" t="s">
        <v>12</v>
      </c>
      <c r="K6" s="40" t="s">
        <v>13</v>
      </c>
      <c r="L6" s="92"/>
    </row>
    <row r="7" spans="1:14" s="3" customFormat="1" ht="20.100000000000001" customHeight="1" thickTop="1" x14ac:dyDescent="0.3">
      <c r="A7" s="98" t="s">
        <v>0</v>
      </c>
      <c r="B7" s="10" t="s">
        <v>26</v>
      </c>
      <c r="C7" s="61">
        <v>36</v>
      </c>
      <c r="D7" s="49">
        <v>60</v>
      </c>
      <c r="E7" s="28">
        <f>C7-D7</f>
        <v>-24</v>
      </c>
      <c r="F7" s="61">
        <v>822</v>
      </c>
      <c r="G7" s="49">
        <v>779</v>
      </c>
      <c r="H7" s="28">
        <f>F7-G7</f>
        <v>43</v>
      </c>
      <c r="I7" s="61">
        <f>ROUND(F7/C7,2)</f>
        <v>22.83</v>
      </c>
      <c r="J7" s="49">
        <f>ROUND(G7/D7,2)</f>
        <v>12.98</v>
      </c>
      <c r="K7" s="19">
        <f>I7-J7</f>
        <v>9.8499999999999979</v>
      </c>
      <c r="L7" s="34"/>
    </row>
    <row r="8" spans="1:14" s="3" customFormat="1" ht="20.100000000000001" customHeight="1" x14ac:dyDescent="0.3">
      <c r="A8" s="99"/>
      <c r="B8" s="8" t="s">
        <v>27</v>
      </c>
      <c r="C8" s="62">
        <v>3</v>
      </c>
      <c r="D8" s="50">
        <v>5</v>
      </c>
      <c r="E8" s="26">
        <f t="shared" ref="E8:E20" si="0">C8-D8</f>
        <v>-2</v>
      </c>
      <c r="F8" s="62">
        <v>1</v>
      </c>
      <c r="G8" s="50">
        <v>0</v>
      </c>
      <c r="H8" s="26">
        <f t="shared" ref="H8:H20" si="1">F8-G8</f>
        <v>1</v>
      </c>
      <c r="I8" s="62">
        <f t="shared" ref="I8:I10" si="2">ROUND(F8/C8,2)</f>
        <v>0.33</v>
      </c>
      <c r="J8" s="57">
        <f t="shared" ref="J8:J20" si="3">ROUND(G8/D8,2)</f>
        <v>0</v>
      </c>
      <c r="K8" s="17">
        <f t="shared" ref="K8:K20" si="4">I8-J8</f>
        <v>0.33</v>
      </c>
      <c r="L8" s="31"/>
    </row>
    <row r="9" spans="1:14" s="3" customFormat="1" ht="20.100000000000001" customHeight="1" x14ac:dyDescent="0.3">
      <c r="A9" s="100" t="s">
        <v>1</v>
      </c>
      <c r="B9" s="9" t="s">
        <v>26</v>
      </c>
      <c r="C9" s="63">
        <v>124</v>
      </c>
      <c r="D9" s="51">
        <v>152</v>
      </c>
      <c r="E9" s="27">
        <f t="shared" si="0"/>
        <v>-28</v>
      </c>
      <c r="F9" s="63">
        <v>288</v>
      </c>
      <c r="G9" s="51">
        <v>284</v>
      </c>
      <c r="H9" s="27">
        <f t="shared" si="1"/>
        <v>4</v>
      </c>
      <c r="I9" s="63">
        <f t="shared" si="2"/>
        <v>2.3199999999999998</v>
      </c>
      <c r="J9" s="51">
        <f t="shared" si="3"/>
        <v>1.87</v>
      </c>
      <c r="K9" s="18">
        <f t="shared" si="4"/>
        <v>0.44999999999999973</v>
      </c>
      <c r="L9" s="32"/>
    </row>
    <row r="10" spans="1:14" s="3" customFormat="1" ht="20.100000000000001" customHeight="1" x14ac:dyDescent="0.3">
      <c r="A10" s="101"/>
      <c r="B10" s="7" t="s">
        <v>2</v>
      </c>
      <c r="C10" s="64">
        <v>15</v>
      </c>
      <c r="D10" s="52">
        <v>15</v>
      </c>
      <c r="E10" s="25">
        <f t="shared" si="0"/>
        <v>0</v>
      </c>
      <c r="F10" s="64">
        <v>45</v>
      </c>
      <c r="G10" s="52">
        <v>30</v>
      </c>
      <c r="H10" s="25">
        <f t="shared" si="1"/>
        <v>15</v>
      </c>
      <c r="I10" s="68">
        <f t="shared" si="2"/>
        <v>3</v>
      </c>
      <c r="J10" s="58">
        <f t="shared" si="3"/>
        <v>2</v>
      </c>
      <c r="K10" s="46">
        <f t="shared" si="4"/>
        <v>1</v>
      </c>
      <c r="L10" s="33"/>
    </row>
    <row r="11" spans="1:14" s="3" customFormat="1" ht="20.100000000000001" customHeight="1" x14ac:dyDescent="0.3">
      <c r="A11" s="101"/>
      <c r="B11" s="7" t="s">
        <v>27</v>
      </c>
      <c r="C11" s="64">
        <v>11</v>
      </c>
      <c r="D11" s="52">
        <v>13</v>
      </c>
      <c r="E11" s="25">
        <f t="shared" si="0"/>
        <v>-2</v>
      </c>
      <c r="F11" s="64">
        <v>1</v>
      </c>
      <c r="G11" s="52">
        <v>0</v>
      </c>
      <c r="H11" s="25">
        <f t="shared" si="1"/>
        <v>1</v>
      </c>
      <c r="I11" s="64">
        <f>ROUND(F11/C11,2)</f>
        <v>0.09</v>
      </c>
      <c r="J11" s="58">
        <f t="shared" si="3"/>
        <v>0</v>
      </c>
      <c r="K11" s="16">
        <f t="shared" si="4"/>
        <v>0.09</v>
      </c>
      <c r="L11" s="30"/>
    </row>
    <row r="12" spans="1:14" s="3" customFormat="1" ht="20.100000000000001" customHeight="1" x14ac:dyDescent="0.3">
      <c r="A12" s="99"/>
      <c r="B12" s="69" t="s">
        <v>30</v>
      </c>
      <c r="C12" s="70">
        <f>SUM(C9:C11)</f>
        <v>150</v>
      </c>
      <c r="D12" s="71">
        <f>SUM(D9:D11)</f>
        <v>180</v>
      </c>
      <c r="E12" s="72">
        <f t="shared" si="0"/>
        <v>-30</v>
      </c>
      <c r="F12" s="70">
        <f>SUM(F9:F11)</f>
        <v>334</v>
      </c>
      <c r="G12" s="71">
        <f>SUM(G9:G11)</f>
        <v>314</v>
      </c>
      <c r="H12" s="72">
        <f t="shared" si="1"/>
        <v>20</v>
      </c>
      <c r="I12" s="85">
        <f>ROUND(F12/C12,2)</f>
        <v>2.23</v>
      </c>
      <c r="J12" s="77">
        <f t="shared" si="3"/>
        <v>1.74</v>
      </c>
      <c r="K12" s="73">
        <f t="shared" si="4"/>
        <v>0.49</v>
      </c>
      <c r="L12" s="74"/>
    </row>
    <row r="13" spans="1:14" s="3" customFormat="1" ht="20.100000000000001" customHeight="1" x14ac:dyDescent="0.3">
      <c r="A13" s="93" t="s">
        <v>6</v>
      </c>
      <c r="B13" s="9" t="s">
        <v>28</v>
      </c>
      <c r="C13" s="63">
        <v>21</v>
      </c>
      <c r="D13" s="51">
        <v>9</v>
      </c>
      <c r="E13" s="27">
        <f t="shared" si="0"/>
        <v>12</v>
      </c>
      <c r="F13" s="63">
        <v>77</v>
      </c>
      <c r="G13" s="51">
        <v>27</v>
      </c>
      <c r="H13" s="27">
        <f t="shared" si="1"/>
        <v>50</v>
      </c>
      <c r="I13" s="63">
        <f>ROUND(F13/C13,2)</f>
        <v>3.67</v>
      </c>
      <c r="J13" s="75">
        <f t="shared" si="3"/>
        <v>3</v>
      </c>
      <c r="K13" s="18">
        <f t="shared" si="4"/>
        <v>0.66999999999999993</v>
      </c>
      <c r="L13" s="35"/>
    </row>
    <row r="14" spans="1:14" s="3" customFormat="1" ht="20.100000000000001" customHeight="1" x14ac:dyDescent="0.3">
      <c r="A14" s="94"/>
      <c r="B14" s="11" t="s">
        <v>29</v>
      </c>
      <c r="C14" s="65">
        <v>2</v>
      </c>
      <c r="D14" s="53">
        <v>1</v>
      </c>
      <c r="E14" s="29">
        <f t="shared" si="0"/>
        <v>1</v>
      </c>
      <c r="F14" s="65">
        <v>0</v>
      </c>
      <c r="G14" s="53">
        <v>0</v>
      </c>
      <c r="H14" s="29">
        <f t="shared" si="1"/>
        <v>0</v>
      </c>
      <c r="I14" s="80">
        <f t="shared" ref="I14:I19" si="5">ROUND(F14/C14,2)</f>
        <v>0</v>
      </c>
      <c r="J14" s="76">
        <f t="shared" si="3"/>
        <v>0</v>
      </c>
      <c r="K14" s="20">
        <f t="shared" si="4"/>
        <v>0</v>
      </c>
      <c r="L14" s="36"/>
    </row>
    <row r="15" spans="1:14" s="3" customFormat="1" ht="20.100000000000001" customHeight="1" x14ac:dyDescent="0.3">
      <c r="A15" s="93" t="s">
        <v>5</v>
      </c>
      <c r="B15" s="9" t="s">
        <v>26</v>
      </c>
      <c r="C15" s="63">
        <v>44</v>
      </c>
      <c r="D15" s="51">
        <v>38</v>
      </c>
      <c r="E15" s="27">
        <f t="shared" si="0"/>
        <v>6</v>
      </c>
      <c r="F15" s="63">
        <v>157</v>
      </c>
      <c r="G15" s="51">
        <v>106</v>
      </c>
      <c r="H15" s="27">
        <f t="shared" si="1"/>
        <v>51</v>
      </c>
      <c r="I15" s="63">
        <f t="shared" si="5"/>
        <v>3.57</v>
      </c>
      <c r="J15" s="75">
        <f t="shared" si="3"/>
        <v>2.79</v>
      </c>
      <c r="K15" s="18">
        <f t="shared" si="4"/>
        <v>0.7799999999999998</v>
      </c>
      <c r="L15" s="35"/>
    </row>
    <row r="16" spans="1:14" s="3" customFormat="1" ht="20.100000000000001" customHeight="1" x14ac:dyDescent="0.3">
      <c r="A16" s="94"/>
      <c r="B16" s="11" t="s">
        <v>29</v>
      </c>
      <c r="C16" s="65">
        <v>3</v>
      </c>
      <c r="D16" s="53">
        <v>3</v>
      </c>
      <c r="E16" s="29">
        <f t="shared" si="0"/>
        <v>0</v>
      </c>
      <c r="F16" s="65">
        <v>1</v>
      </c>
      <c r="G16" s="53">
        <v>1</v>
      </c>
      <c r="H16" s="29">
        <f t="shared" si="1"/>
        <v>0</v>
      </c>
      <c r="I16" s="65">
        <f t="shared" si="5"/>
        <v>0.33</v>
      </c>
      <c r="J16" s="76">
        <f t="shared" si="3"/>
        <v>0.33</v>
      </c>
      <c r="K16" s="20">
        <f t="shared" si="4"/>
        <v>0</v>
      </c>
      <c r="L16" s="36"/>
    </row>
    <row r="17" spans="1:12" s="3" customFormat="1" ht="20.100000000000001" customHeight="1" x14ac:dyDescent="0.3">
      <c r="A17" s="95" t="s">
        <v>3</v>
      </c>
      <c r="B17" s="12" t="s">
        <v>26</v>
      </c>
      <c r="C17" s="66">
        <f>SUMIF($B$7:$B$16,$B17,C$7:C$16)</f>
        <v>225</v>
      </c>
      <c r="D17" s="45">
        <f>SUMIF($B$7:$B$16,$B17,D$7:D$16)</f>
        <v>259</v>
      </c>
      <c r="E17" s="41">
        <f t="shared" si="0"/>
        <v>-34</v>
      </c>
      <c r="F17" s="66">
        <f>SUMIF($B$7:$B$16,$B17,F$7:F$16)</f>
        <v>1344</v>
      </c>
      <c r="G17" s="45">
        <f>SUMIF($B$7:$B$16,$B17,G$7:G$16)</f>
        <v>1196</v>
      </c>
      <c r="H17" s="41">
        <f t="shared" si="1"/>
        <v>148</v>
      </c>
      <c r="I17" s="81">
        <f t="shared" si="5"/>
        <v>5.97</v>
      </c>
      <c r="J17" s="78">
        <f>ROUND(G17/D17,2)</f>
        <v>4.62</v>
      </c>
      <c r="K17" s="21">
        <f t="shared" si="4"/>
        <v>1.3499999999999996</v>
      </c>
      <c r="L17" s="37"/>
    </row>
    <row r="18" spans="1:12" s="3" customFormat="1" ht="20.100000000000001" customHeight="1" x14ac:dyDescent="0.3">
      <c r="A18" s="96"/>
      <c r="B18" s="13" t="s">
        <v>7</v>
      </c>
      <c r="C18" s="66">
        <f t="shared" ref="C18:D19" si="6">SUMIF($B$7:$B$16,$B18,C$7:C$16)</f>
        <v>15</v>
      </c>
      <c r="D18" s="45">
        <f t="shared" si="6"/>
        <v>15</v>
      </c>
      <c r="E18" s="42">
        <f t="shared" si="0"/>
        <v>0</v>
      </c>
      <c r="F18" s="66">
        <f t="shared" ref="F18:G19" si="7">SUMIF($B$7:$B$16,$B18,F$7:F$16)</f>
        <v>45</v>
      </c>
      <c r="G18" s="45">
        <f t="shared" si="7"/>
        <v>30</v>
      </c>
      <c r="H18" s="42">
        <f t="shared" si="1"/>
        <v>15</v>
      </c>
      <c r="I18" s="82">
        <f t="shared" si="5"/>
        <v>3</v>
      </c>
      <c r="J18" s="59">
        <f>ROUND(G18/D18,2)</f>
        <v>2</v>
      </c>
      <c r="K18" s="47">
        <f t="shared" si="4"/>
        <v>1</v>
      </c>
      <c r="L18" s="38"/>
    </row>
    <row r="19" spans="1:12" s="3" customFormat="1" ht="20.100000000000001" customHeight="1" x14ac:dyDescent="0.3">
      <c r="A19" s="96"/>
      <c r="B19" s="13" t="s">
        <v>27</v>
      </c>
      <c r="C19" s="66">
        <f t="shared" si="6"/>
        <v>19</v>
      </c>
      <c r="D19" s="45">
        <f t="shared" si="6"/>
        <v>22</v>
      </c>
      <c r="E19" s="42">
        <f t="shared" si="0"/>
        <v>-3</v>
      </c>
      <c r="F19" s="66">
        <f t="shared" si="7"/>
        <v>3</v>
      </c>
      <c r="G19" s="45">
        <f t="shared" si="7"/>
        <v>1</v>
      </c>
      <c r="H19" s="42">
        <f t="shared" si="1"/>
        <v>2</v>
      </c>
      <c r="I19" s="83">
        <f t="shared" si="5"/>
        <v>0.16</v>
      </c>
      <c r="J19" s="59">
        <f t="shared" si="3"/>
        <v>0.05</v>
      </c>
      <c r="K19" s="22">
        <f t="shared" si="4"/>
        <v>0.11</v>
      </c>
      <c r="L19" s="38"/>
    </row>
    <row r="20" spans="1:12" s="3" customFormat="1" ht="20.100000000000001" customHeight="1" thickBot="1" x14ac:dyDescent="0.35">
      <c r="A20" s="97"/>
      <c r="B20" s="14" t="s">
        <v>4</v>
      </c>
      <c r="C20" s="67">
        <f>SUM(C17:C19)</f>
        <v>259</v>
      </c>
      <c r="D20" s="54">
        <f>SUM(D17:D19)</f>
        <v>296</v>
      </c>
      <c r="E20" s="43">
        <f t="shared" si="0"/>
        <v>-37</v>
      </c>
      <c r="F20" s="67">
        <f>SUM(F17:F19)</f>
        <v>1392</v>
      </c>
      <c r="G20" s="54">
        <f>SUM(G17:G19)</f>
        <v>1227</v>
      </c>
      <c r="H20" s="43">
        <f t="shared" si="1"/>
        <v>165</v>
      </c>
      <c r="I20" s="84">
        <f>ROUND(F20/C20,2)</f>
        <v>5.37</v>
      </c>
      <c r="J20" s="79">
        <f t="shared" si="3"/>
        <v>4.1500000000000004</v>
      </c>
      <c r="K20" s="23">
        <f t="shared" si="4"/>
        <v>1.2199999999999998</v>
      </c>
      <c r="L20" s="39"/>
    </row>
    <row r="21" spans="1:12" ht="14.25" customHeight="1" x14ac:dyDescent="0.3"/>
    <row r="22" spans="1:12" x14ac:dyDescent="0.3">
      <c r="A22" t="s">
        <v>19</v>
      </c>
    </row>
    <row r="23" spans="1:12" x14ac:dyDescent="0.3">
      <c r="A23" t="s">
        <v>20</v>
      </c>
    </row>
    <row r="24" spans="1:12" x14ac:dyDescent="0.3">
      <c r="A24" t="s">
        <v>21</v>
      </c>
    </row>
    <row r="25" spans="1:12" x14ac:dyDescent="0.3">
      <c r="A25" t="s">
        <v>22</v>
      </c>
    </row>
    <row r="26" spans="1:12" x14ac:dyDescent="0.3">
      <c r="A26" t="s">
        <v>23</v>
      </c>
    </row>
    <row r="27" spans="1:12" ht="11.1" customHeight="1" x14ac:dyDescent="0.3"/>
    <row r="28" spans="1:12" x14ac:dyDescent="0.3">
      <c r="A28" t="s">
        <v>24</v>
      </c>
    </row>
    <row r="29" spans="1:12" ht="11.1" customHeight="1" x14ac:dyDescent="0.3"/>
    <row r="30" spans="1:12" x14ac:dyDescent="0.3">
      <c r="A30" t="s">
        <v>25</v>
      </c>
    </row>
  </sheetData>
  <mergeCells count="8">
    <mergeCell ref="M4:N4"/>
    <mergeCell ref="A5:B6"/>
    <mergeCell ref="L5:L6"/>
    <mergeCell ref="A15:A16"/>
    <mergeCell ref="A17:A20"/>
    <mergeCell ref="A7:A8"/>
    <mergeCell ref="A9:A12"/>
    <mergeCell ref="A13:A14"/>
  </mergeCells>
  <phoneticPr fontId="2" type="noConversion"/>
  <pageMargins left="0.31496062992125984" right="0.31496062992125984" top="0.70866141732283472" bottom="0.31496062992125984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전년대비</vt:lpstr>
      <vt:lpstr>전년대비!Print_Area</vt:lpstr>
    </vt:vector>
  </TitlesOfParts>
  <Company>충남도교육청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DM-V190</dc:creator>
  <cp:lastModifiedBy>사용자</cp:lastModifiedBy>
  <cp:lastPrinted>2021-10-12T10:12:16Z</cp:lastPrinted>
  <dcterms:created xsi:type="dcterms:W3CDTF">2012-10-15T03:40:13Z</dcterms:created>
  <dcterms:modified xsi:type="dcterms:W3CDTF">2021-10-12T23:16:25Z</dcterms:modified>
</cp:coreProperties>
</file>