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업무폴더\0-임용시험(2013 이후)\0-임용-2020학년도\0.2020학년도중등임용시험\5. 원서접수\접수현황\"/>
    </mc:Choice>
  </mc:AlternateContent>
  <bookViews>
    <workbookView xWindow="0" yWindow="0" windowWidth="28800" windowHeight="12255"/>
  </bookViews>
  <sheets>
    <sheet name="공립" sheetId="2" r:id="rId1"/>
    <sheet name="사립" sheetId="5" r:id="rId2"/>
  </sheets>
  <externalReferences>
    <externalReference r:id="rId3"/>
  </externalReferences>
  <definedNames>
    <definedName name="_xlnm._FilterDatabase" localSheetId="0" hidden="1">공립!$G$1:$G$29</definedName>
    <definedName name="_xlnm._FilterDatabase" localSheetId="1" hidden="1">사립!#REF!</definedName>
  </definedNames>
  <calcPr calcId="162913"/>
</workbook>
</file>

<file path=xl/calcChain.xml><?xml version="1.0" encoding="utf-8"?>
<calcChain xmlns="http://schemas.openxmlformats.org/spreadsheetml/2006/main">
  <c r="E6" i="5" l="1"/>
  <c r="F42" i="5" l="1"/>
  <c r="E42" i="5"/>
  <c r="G42" i="5" s="1"/>
  <c r="H42" i="5" s="1"/>
  <c r="F41" i="5"/>
  <c r="E41" i="5"/>
  <c r="G41" i="5" s="1"/>
  <c r="H41" i="5" s="1"/>
  <c r="F40" i="5"/>
  <c r="E40" i="5"/>
  <c r="G40" i="5" s="1"/>
  <c r="H40" i="5" s="1"/>
  <c r="F39" i="5"/>
  <c r="E39" i="5"/>
  <c r="G39" i="5" s="1"/>
  <c r="H39" i="5" s="1"/>
  <c r="F38" i="5"/>
  <c r="E38" i="5"/>
  <c r="G38" i="5" s="1"/>
  <c r="H38" i="5" s="1"/>
  <c r="F37" i="5"/>
  <c r="E37" i="5"/>
  <c r="G37" i="5" s="1"/>
  <c r="H37" i="5" s="1"/>
  <c r="F36" i="5"/>
  <c r="E36" i="5"/>
  <c r="G36" i="5" s="1"/>
  <c r="H36" i="5" s="1"/>
  <c r="F35" i="5"/>
  <c r="E35" i="5"/>
  <c r="G35" i="5" s="1"/>
  <c r="H35" i="5" s="1"/>
  <c r="E34" i="5"/>
  <c r="G34" i="5" s="1"/>
  <c r="H34" i="5" s="1"/>
  <c r="E33" i="5"/>
  <c r="G33" i="5" s="1"/>
  <c r="H33" i="5" s="1"/>
  <c r="E32" i="5"/>
  <c r="G32" i="5" s="1"/>
  <c r="H32" i="5" s="1"/>
  <c r="E31" i="5"/>
  <c r="G31" i="5" s="1"/>
  <c r="H31" i="5" s="1"/>
  <c r="E30" i="5"/>
  <c r="G30" i="5" s="1"/>
  <c r="H30" i="5" s="1"/>
  <c r="E29" i="5"/>
  <c r="G29" i="5" s="1"/>
  <c r="H29" i="5" s="1"/>
  <c r="G28" i="5"/>
  <c r="H28" i="5" s="1"/>
  <c r="E28" i="5"/>
  <c r="F27" i="5"/>
  <c r="G27" i="5" s="1"/>
  <c r="H27" i="5" s="1"/>
  <c r="E27" i="5"/>
  <c r="F26" i="5"/>
  <c r="G26" i="5" s="1"/>
  <c r="H26" i="5" s="1"/>
  <c r="E26" i="5"/>
  <c r="F25" i="5"/>
  <c r="G25" i="5" s="1"/>
  <c r="H25" i="5" s="1"/>
  <c r="E25" i="5"/>
  <c r="F24" i="5"/>
  <c r="G24" i="5" s="1"/>
  <c r="H24" i="5" s="1"/>
  <c r="E24" i="5"/>
  <c r="F23" i="5"/>
  <c r="G23" i="5" s="1"/>
  <c r="H23" i="5" s="1"/>
  <c r="E23" i="5"/>
  <c r="F22" i="5"/>
  <c r="G22" i="5" s="1"/>
  <c r="H22" i="5" s="1"/>
  <c r="E22" i="5"/>
  <c r="F21" i="5"/>
  <c r="G21" i="5" s="1"/>
  <c r="H21" i="5" s="1"/>
  <c r="E21" i="5"/>
  <c r="F20" i="5"/>
  <c r="E20" i="5"/>
  <c r="G20" i="5" s="1"/>
  <c r="H20" i="5" s="1"/>
  <c r="F19" i="5"/>
  <c r="E19" i="5"/>
  <c r="F18" i="5"/>
  <c r="E18" i="5"/>
  <c r="F17" i="5"/>
  <c r="E17" i="5"/>
  <c r="F16" i="5"/>
  <c r="E16" i="5"/>
  <c r="G16" i="5" s="1"/>
  <c r="H16" i="5" s="1"/>
  <c r="F15" i="5"/>
  <c r="E15" i="5"/>
  <c r="F14" i="5"/>
  <c r="E14" i="5"/>
  <c r="G14" i="5" s="1"/>
  <c r="H14" i="5" s="1"/>
  <c r="F13" i="5"/>
  <c r="E13" i="5"/>
  <c r="F12" i="5"/>
  <c r="E12" i="5"/>
  <c r="G12" i="5" s="1"/>
  <c r="H12" i="5" s="1"/>
  <c r="F11" i="5"/>
  <c r="F43" i="5" s="1"/>
  <c r="E11" i="5"/>
  <c r="E10" i="5"/>
  <c r="G10" i="5" s="1"/>
  <c r="H10" i="5" s="1"/>
  <c r="E9" i="5"/>
  <c r="G9" i="5" s="1"/>
  <c r="H9" i="5" s="1"/>
  <c r="E8" i="5"/>
  <c r="G8" i="5" s="1"/>
  <c r="H8" i="5" s="1"/>
  <c r="E7" i="5"/>
  <c r="G7" i="5" s="1"/>
  <c r="H7" i="5" s="1"/>
  <c r="G6" i="5"/>
  <c r="H6" i="5" s="1"/>
  <c r="G28" i="2"/>
  <c r="J28" i="2" s="1"/>
  <c r="F28" i="2"/>
  <c r="I28" i="2" s="1"/>
  <c r="G27" i="2"/>
  <c r="J27" i="2" s="1"/>
  <c r="F27" i="2"/>
  <c r="I27" i="2" s="1"/>
  <c r="G26" i="2"/>
  <c r="J26" i="2" s="1"/>
  <c r="F26" i="2"/>
  <c r="I26" i="2" s="1"/>
  <c r="G25" i="2"/>
  <c r="J25" i="2" s="1"/>
  <c r="F25" i="2"/>
  <c r="I25" i="2" s="1"/>
  <c r="G24" i="2"/>
  <c r="J24" i="2" s="1"/>
  <c r="F24" i="2"/>
  <c r="I24" i="2" s="1"/>
  <c r="H23" i="2"/>
  <c r="K23" i="2" s="1"/>
  <c r="G23" i="2"/>
  <c r="J23" i="2" s="1"/>
  <c r="F23" i="2"/>
  <c r="I23" i="2" s="1"/>
  <c r="G22" i="2"/>
  <c r="J22" i="2" s="1"/>
  <c r="F22" i="2"/>
  <c r="I22" i="2" s="1"/>
  <c r="G21" i="2"/>
  <c r="J21" i="2" s="1"/>
  <c r="F21" i="2"/>
  <c r="I21" i="2" s="1"/>
  <c r="G20" i="2"/>
  <c r="J20" i="2" s="1"/>
  <c r="F20" i="2"/>
  <c r="I20" i="2" s="1"/>
  <c r="J19" i="2"/>
  <c r="G19" i="2"/>
  <c r="F19" i="2"/>
  <c r="I19" i="2" s="1"/>
  <c r="J18" i="2"/>
  <c r="G18" i="2"/>
  <c r="F18" i="2"/>
  <c r="I18" i="2" s="1"/>
  <c r="J17" i="2"/>
  <c r="G17" i="2"/>
  <c r="F17" i="2"/>
  <c r="I17" i="2" s="1"/>
  <c r="J16" i="2"/>
  <c r="G16" i="2"/>
  <c r="F16" i="2"/>
  <c r="I16" i="2" s="1"/>
  <c r="J15" i="2"/>
  <c r="H15" i="2"/>
  <c r="K15" i="2" s="1"/>
  <c r="G15" i="2"/>
  <c r="F15" i="2"/>
  <c r="I15" i="2" s="1"/>
  <c r="G14" i="2"/>
  <c r="J14" i="2" s="1"/>
  <c r="F14" i="2"/>
  <c r="I14" i="2" s="1"/>
  <c r="G13" i="2"/>
  <c r="J13" i="2" s="1"/>
  <c r="F13" i="2"/>
  <c r="I13" i="2" s="1"/>
  <c r="G12" i="2"/>
  <c r="J12" i="2" s="1"/>
  <c r="F12" i="2"/>
  <c r="I12" i="2" s="1"/>
  <c r="J11" i="2"/>
  <c r="G11" i="2"/>
  <c r="F11" i="2"/>
  <c r="I11" i="2" s="1"/>
  <c r="J10" i="2"/>
  <c r="G10" i="2"/>
  <c r="F10" i="2"/>
  <c r="I10" i="2" s="1"/>
  <c r="J9" i="2"/>
  <c r="G9" i="2"/>
  <c r="F9" i="2"/>
  <c r="I9" i="2" s="1"/>
  <c r="J8" i="2"/>
  <c r="G8" i="2"/>
  <c r="F8" i="2"/>
  <c r="I8" i="2" s="1"/>
  <c r="H7" i="2"/>
  <c r="K7" i="2" s="1"/>
  <c r="G7" i="2"/>
  <c r="J7" i="2" s="1"/>
  <c r="F7" i="2"/>
  <c r="I7" i="2" s="1"/>
  <c r="G6" i="2"/>
  <c r="F6" i="2"/>
  <c r="I6" i="2" s="1"/>
  <c r="G11" i="5" l="1"/>
  <c r="H11" i="5" s="1"/>
  <c r="G13" i="5"/>
  <c r="H13" i="5" s="1"/>
  <c r="G15" i="5"/>
  <c r="H15" i="5" s="1"/>
  <c r="G17" i="5"/>
  <c r="H17" i="5" s="1"/>
  <c r="G19" i="5"/>
  <c r="H19" i="5" s="1"/>
  <c r="G18" i="5"/>
  <c r="H18" i="5" s="1"/>
  <c r="H9" i="2"/>
  <c r="K9" i="2" s="1"/>
  <c r="H17" i="2"/>
  <c r="K17" i="2" s="1"/>
  <c r="H27" i="2"/>
  <c r="K27" i="2" s="1"/>
  <c r="H13" i="2"/>
  <c r="K13" i="2" s="1"/>
  <c r="H21" i="2"/>
  <c r="K21" i="2" s="1"/>
  <c r="G29" i="2"/>
  <c r="J29" i="2" s="1"/>
  <c r="J6" i="2"/>
  <c r="H11" i="2"/>
  <c r="K11" i="2" s="1"/>
  <c r="H19" i="2"/>
  <c r="K19" i="2" s="1"/>
  <c r="H25" i="2"/>
  <c r="K25" i="2" s="1"/>
  <c r="E43" i="5"/>
  <c r="G43" i="5" s="1"/>
  <c r="H43" i="5" s="1"/>
  <c r="H10" i="2"/>
  <c r="K10" i="2" s="1"/>
  <c r="H12" i="2"/>
  <c r="K12" i="2" s="1"/>
  <c r="H14" i="2"/>
  <c r="K14" i="2" s="1"/>
  <c r="H16" i="2"/>
  <c r="K16" i="2" s="1"/>
  <c r="H18" i="2"/>
  <c r="K18" i="2" s="1"/>
  <c r="H20" i="2"/>
  <c r="K20" i="2" s="1"/>
  <c r="H22" i="2"/>
  <c r="K22" i="2" s="1"/>
  <c r="H24" i="2"/>
  <c r="K24" i="2" s="1"/>
  <c r="H26" i="2"/>
  <c r="K26" i="2" s="1"/>
  <c r="H28" i="2"/>
  <c r="K28" i="2" s="1"/>
  <c r="F29" i="2"/>
  <c r="I29" i="2" s="1"/>
  <c r="H6" i="2"/>
  <c r="H8" i="2"/>
  <c r="K8" i="2" s="1"/>
  <c r="K6" i="2" l="1"/>
  <c r="H29" i="2"/>
  <c r="K29" i="2" s="1"/>
</calcChain>
</file>

<file path=xl/sharedStrings.xml><?xml version="1.0" encoding="utf-8"?>
<sst xmlns="http://schemas.openxmlformats.org/spreadsheetml/2006/main" count="101" uniqueCount="85">
  <si>
    <t>대전광역시교육청</t>
    <phoneticPr fontId="2" type="noConversion"/>
  </si>
  <si>
    <t>순</t>
    <phoneticPr fontId="2" type="noConversion"/>
  </si>
  <si>
    <t>장애인</t>
    <phoneticPr fontId="2" type="noConversion"/>
  </si>
  <si>
    <t>계</t>
  </si>
  <si>
    <t>국어</t>
  </si>
  <si>
    <t>수학</t>
  </si>
  <si>
    <t>물리</t>
  </si>
  <si>
    <t>화학</t>
  </si>
  <si>
    <t>생물</t>
  </si>
  <si>
    <t>지구과학</t>
  </si>
  <si>
    <t>일반사회</t>
  </si>
  <si>
    <t>역사</t>
  </si>
  <si>
    <t>전문상담</t>
  </si>
  <si>
    <t>합계</t>
  </si>
  <si>
    <t>경쟁률(누적)</t>
    <phoneticPr fontId="2" type="noConversion"/>
  </si>
  <si>
    <t>일반</t>
    <phoneticPr fontId="2" type="noConversion"/>
  </si>
  <si>
    <t>영어</t>
    <phoneticPr fontId="2" type="noConversion"/>
  </si>
  <si>
    <t>경쟁률(누적)</t>
    <phoneticPr fontId="2" type="noConversion"/>
  </si>
  <si>
    <t>일반</t>
    <phoneticPr fontId="2" type="noConversion"/>
  </si>
  <si>
    <t>장애인</t>
    <phoneticPr fontId="2" type="noConversion"/>
  </si>
  <si>
    <t>법인명</t>
    <phoneticPr fontId="2" type="noConversion"/>
  </si>
  <si>
    <t>대성학원</t>
    <phoneticPr fontId="2" type="noConversion"/>
  </si>
  <si>
    <t>영어</t>
  </si>
  <si>
    <t>기술</t>
  </si>
  <si>
    <t>가정</t>
  </si>
  <si>
    <t>특수(중등)</t>
  </si>
  <si>
    <t>미술</t>
  </si>
  <si>
    <t>음악</t>
  </si>
  <si>
    <t>체육</t>
  </si>
  <si>
    <t>보건</t>
  </si>
  <si>
    <t>사서</t>
  </si>
  <si>
    <t>영양</t>
  </si>
  <si>
    <t>지리</t>
  </si>
  <si>
    <t>도덕・윤리</t>
  </si>
  <si>
    <t>정보・컴퓨터</t>
  </si>
  <si>
    <t>조리</t>
    <phoneticPr fontId="2" type="noConversion"/>
  </si>
  <si>
    <t>경금학원</t>
    <phoneticPr fontId="2" type="noConversion"/>
  </si>
  <si>
    <t>국어</t>
    <phoneticPr fontId="2" type="noConversion"/>
  </si>
  <si>
    <t>지구과학</t>
    <phoneticPr fontId="2" type="noConversion"/>
  </si>
  <si>
    <t>체육</t>
    <phoneticPr fontId="2" type="noConversion"/>
  </si>
  <si>
    <t>경덕학원</t>
    <phoneticPr fontId="2" type="noConversion"/>
  </si>
  <si>
    <t>국어</t>
    <phoneticPr fontId="2" type="noConversion"/>
  </si>
  <si>
    <t>기술</t>
    <phoneticPr fontId="2" type="noConversion"/>
  </si>
  <si>
    <t>미용</t>
    <phoneticPr fontId="2" type="noConversion"/>
  </si>
  <si>
    <t>전기</t>
    <phoneticPr fontId="2" type="noConversion"/>
  </si>
  <si>
    <t>조리</t>
    <phoneticPr fontId="2" type="noConversion"/>
  </si>
  <si>
    <t>지구과학</t>
    <phoneticPr fontId="2" type="noConversion"/>
  </si>
  <si>
    <t>상업</t>
    <phoneticPr fontId="2" type="noConversion"/>
  </si>
  <si>
    <t>대운학원</t>
    <phoneticPr fontId="2" type="noConversion"/>
  </si>
  <si>
    <t>음악</t>
    <phoneticPr fontId="2" type="noConversion"/>
  </si>
  <si>
    <t>동방학원</t>
    <phoneticPr fontId="2" type="noConversion"/>
  </si>
  <si>
    <t>수학</t>
    <phoneticPr fontId="2" type="noConversion"/>
  </si>
  <si>
    <t>영어</t>
    <phoneticPr fontId="2" type="noConversion"/>
  </si>
  <si>
    <t>역사</t>
    <phoneticPr fontId="2" type="noConversion"/>
  </si>
  <si>
    <t>화학</t>
    <phoneticPr fontId="2" type="noConversion"/>
  </si>
  <si>
    <t>중국어</t>
    <phoneticPr fontId="2" type="noConversion"/>
  </si>
  <si>
    <t>보문학원</t>
    <phoneticPr fontId="2" type="noConversion"/>
  </si>
  <si>
    <t>국어</t>
    <phoneticPr fontId="2" type="noConversion"/>
  </si>
  <si>
    <t>지리</t>
    <phoneticPr fontId="2" type="noConversion"/>
  </si>
  <si>
    <t>생물</t>
    <phoneticPr fontId="2" type="noConversion"/>
  </si>
  <si>
    <t>신일학원</t>
    <phoneticPr fontId="2" type="noConversion"/>
  </si>
  <si>
    <t>체육</t>
    <phoneticPr fontId="2" type="noConversion"/>
  </si>
  <si>
    <t>미술</t>
    <phoneticPr fontId="2" type="noConversion"/>
  </si>
  <si>
    <t>가정</t>
    <phoneticPr fontId="2" type="noConversion"/>
  </si>
  <si>
    <t>정훈학원</t>
    <phoneticPr fontId="2" type="noConversion"/>
  </si>
  <si>
    <t>창성학원</t>
    <phoneticPr fontId="2" type="noConversion"/>
  </si>
  <si>
    <t>국어</t>
    <phoneticPr fontId="2" type="noConversion"/>
  </si>
  <si>
    <t>수학</t>
    <phoneticPr fontId="2" type="noConversion"/>
  </si>
  <si>
    <t>수학</t>
    <phoneticPr fontId="2" type="noConversion"/>
  </si>
  <si>
    <t>물리</t>
    <phoneticPr fontId="2" type="noConversion"/>
  </si>
  <si>
    <t>일반사회</t>
    <phoneticPr fontId="2" type="noConversion"/>
  </si>
  <si>
    <t>영어</t>
    <phoneticPr fontId="2" type="noConversion"/>
  </si>
  <si>
    <t>상업</t>
    <phoneticPr fontId="2" type="noConversion"/>
  </si>
  <si>
    <t>합계</t>
    <phoneticPr fontId="2" type="noConversion"/>
  </si>
  <si>
    <t xml:space="preserve"> 지원자누계(명)</t>
    <phoneticPr fontId="2" type="noConversion"/>
  </si>
  <si>
    <t>선발예정 인원(명)</t>
    <phoneticPr fontId="2" type="noConversion"/>
  </si>
  <si>
    <t>선발과목</t>
    <phoneticPr fontId="2" type="noConversion"/>
  </si>
  <si>
    <t xml:space="preserve"> 지원자누계(명)</t>
    <phoneticPr fontId="2" type="noConversion"/>
  </si>
  <si>
    <t>선발예정 
인원(명)</t>
    <phoneticPr fontId="2" type="noConversion"/>
  </si>
  <si>
    <t>1순위</t>
    <phoneticPr fontId="2" type="noConversion"/>
  </si>
  <si>
    <t>2순위</t>
    <phoneticPr fontId="2" type="noConversion"/>
  </si>
  <si>
    <t>화학</t>
    <phoneticPr fontId="2" type="noConversion"/>
  </si>
  <si>
    <t>2020학년도 사립 중등학교 교사 임용 위탁선발시험 응시원서 접수 현황(최종)</t>
    <phoneticPr fontId="2" type="noConversion"/>
  </si>
  <si>
    <t>2020학년도 공립 중등학교 교사 임용시험 응시원서 접수 현황(최종)</t>
    <phoneticPr fontId="2" type="noConversion"/>
  </si>
  <si>
    <t>※1순위는 사립 단독지원, 2순위는 공사립 동시지원, 경쟁률은 합계 기준으로 산출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</si>
</sst>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_-;\-* #,##0.0_-;_-* &quot;-&quot;?_-;_-@_-"/>
    <numFmt numFmtId="177" formatCode="_-* #,##0.0_-;\-* #,##0.0_-;_-* &quot;-&quot;_-;_-@_-"/>
  </numFmts>
  <fonts count="10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8"/>
      <name val="HY동녘B"/>
      <family val="1"/>
      <charset val="129"/>
    </font>
    <font>
      <b/>
      <sz val="12"/>
      <name val="굴림"/>
      <family val="3"/>
      <charset val="129"/>
    </font>
    <font>
      <b/>
      <sz val="14"/>
      <name val="굴림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b/>
      <sz val="16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9">
    <xf numFmtId="0" fontId="0" fillId="0" borderId="0" xfId="0"/>
    <xf numFmtId="41" fontId="5" fillId="0" borderId="1" xfId="0" applyNumberFormat="1" applyFont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41" fontId="5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41" fontId="4" fillId="0" borderId="1" xfId="0" applyNumberFormat="1" applyFont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41" fontId="4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/>
    <xf numFmtId="0" fontId="5" fillId="0" borderId="1" xfId="0" applyFont="1" applyBorder="1" applyAlignment="1" applyProtection="1">
      <alignment horizontal="center" vertical="center" wrapText="1"/>
      <protection locked="0"/>
    </xf>
    <xf numFmtId="41" fontId="5" fillId="2" borderId="1" xfId="1" applyNumberFormat="1" applyFont="1" applyFill="1" applyBorder="1" applyAlignment="1" applyProtection="1">
      <alignment horizontal="center" vertical="center" wrapText="1"/>
      <protection locked="0"/>
    </xf>
    <xf numFmtId="176" fontId="5" fillId="0" borderId="1" xfId="1" applyNumberFormat="1" applyFont="1" applyBorder="1" applyAlignment="1" applyProtection="1">
      <alignment horizontal="center" vertical="center" wrapText="1"/>
      <protection locked="0"/>
    </xf>
    <xf numFmtId="41" fontId="5" fillId="4" borderId="1" xfId="1" applyNumberFormat="1" applyFont="1" applyFill="1" applyBorder="1" applyAlignment="1" applyProtection="1">
      <alignment horizontal="center" vertical="center" wrapText="1"/>
      <protection locked="0"/>
    </xf>
    <xf numFmtId="176" fontId="5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41" fontId="4" fillId="2" borderId="1" xfId="1" applyNumberFormat="1" applyFont="1" applyFill="1" applyBorder="1" applyAlignment="1" applyProtection="1">
      <alignment horizontal="center" vertical="center" wrapText="1"/>
      <protection locked="0"/>
    </xf>
    <xf numFmtId="176" fontId="4" fillId="0" borderId="1" xfId="1" applyNumberFormat="1" applyFont="1" applyBorder="1" applyAlignment="1" applyProtection="1">
      <alignment horizontal="center" vertical="center" wrapText="1"/>
      <protection locked="0"/>
    </xf>
    <xf numFmtId="41" fontId="4" fillId="4" borderId="1" xfId="1" applyNumberFormat="1" applyFont="1" applyFill="1" applyBorder="1" applyAlignment="1" applyProtection="1">
      <alignment horizontal="center" vertical="center" wrapText="1"/>
      <protection locked="0"/>
    </xf>
    <xf numFmtId="177" fontId="4" fillId="4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>
      <alignment horizontal="center" vertical="center" shrinkToFit="1"/>
    </xf>
    <xf numFmtId="0" fontId="6" fillId="0" borderId="0" xfId="0" applyFont="1" applyBorder="1" applyAlignment="1">
      <alignment horizontal="right" vertical="center"/>
    </xf>
    <xf numFmtId="0" fontId="4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6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>
      <alignment horizontal="right" vertical="center"/>
    </xf>
    <xf numFmtId="0" fontId="5" fillId="4" borderId="1" xfId="0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9" fillId="0" borderId="9" xfId="0" applyFont="1" applyBorder="1" applyAlignment="1">
      <alignment horizontal="left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1076;&#50857;&#49884;&#54744;\2020&#54617;&#45380;&#46020;\5%20&#50896;&#49436;&#51217;&#49688;\(&#44228;&#49328;&#50857;)&#50896;&#49436;&#51217;&#49688;&#54788;&#54889;+&#51076;&#4988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립"/>
      <sheetName val="공립일반"/>
      <sheetName val="사립"/>
      <sheetName val="사립일반"/>
      <sheetName val="공사립구분코드"/>
      <sheetName val="20191028180000"/>
      <sheetName val="20191025180000"/>
      <sheetName val="20191024180000"/>
      <sheetName val="20191023180000"/>
      <sheetName val="20191022180000"/>
      <sheetName val="20191021180000"/>
    </sheetNames>
    <sheetDataSet>
      <sheetData sheetId="0" refreshError="1"/>
      <sheetData sheetId="1" refreshError="1">
        <row r="3">
          <cell r="E3" t="str">
            <v>가정</v>
          </cell>
          <cell r="F3">
            <v>22</v>
          </cell>
          <cell r="H3" t="str">
            <v>도덕・윤리</v>
          </cell>
          <cell r="I3">
            <v>1</v>
          </cell>
        </row>
        <row r="4">
          <cell r="E4" t="str">
            <v>국어</v>
          </cell>
          <cell r="F4">
            <v>69</v>
          </cell>
          <cell r="H4" t="str">
            <v>보건</v>
          </cell>
          <cell r="I4">
            <v>2</v>
          </cell>
        </row>
        <row r="5">
          <cell r="E5" t="str">
            <v>기술</v>
          </cell>
          <cell r="F5">
            <v>10</v>
          </cell>
          <cell r="H5" t="str">
            <v>역사</v>
          </cell>
          <cell r="I5">
            <v>1</v>
          </cell>
        </row>
        <row r="6">
          <cell r="E6" t="str">
            <v>도덕・윤리</v>
          </cell>
          <cell r="F6">
            <v>56</v>
          </cell>
          <cell r="H6" t="str">
            <v>음악</v>
          </cell>
          <cell r="I6">
            <v>5</v>
          </cell>
        </row>
        <row r="7">
          <cell r="E7" t="str">
            <v>물리</v>
          </cell>
          <cell r="F7">
            <v>18</v>
          </cell>
          <cell r="H7" t="str">
            <v>일반사회</v>
          </cell>
          <cell r="I7">
            <v>1</v>
          </cell>
        </row>
        <row r="8">
          <cell r="E8" t="str">
            <v>미술</v>
          </cell>
          <cell r="F8">
            <v>62</v>
          </cell>
          <cell r="H8" t="str">
            <v>체육</v>
          </cell>
          <cell r="I8">
            <v>3</v>
          </cell>
        </row>
        <row r="9">
          <cell r="E9" t="str">
            <v>보건</v>
          </cell>
          <cell r="F9">
            <v>120</v>
          </cell>
          <cell r="H9" t="str">
            <v>특수(중등)</v>
          </cell>
          <cell r="I9">
            <v>7</v>
          </cell>
        </row>
        <row r="10">
          <cell r="E10" t="str">
            <v>사서</v>
          </cell>
          <cell r="F10">
            <v>29</v>
          </cell>
        </row>
        <row r="11">
          <cell r="E11" t="str">
            <v>생물</v>
          </cell>
          <cell r="F11">
            <v>41</v>
          </cell>
        </row>
        <row r="12">
          <cell r="E12" t="str">
            <v>수학</v>
          </cell>
          <cell r="F12">
            <v>40</v>
          </cell>
        </row>
        <row r="13">
          <cell r="E13" t="str">
            <v>역사</v>
          </cell>
          <cell r="F13">
            <v>112</v>
          </cell>
        </row>
        <row r="14">
          <cell r="E14" t="str">
            <v>영양</v>
          </cell>
          <cell r="F14">
            <v>100</v>
          </cell>
        </row>
        <row r="15">
          <cell r="E15" t="str">
            <v>영어</v>
          </cell>
          <cell r="F15">
            <v>68</v>
          </cell>
        </row>
        <row r="16">
          <cell r="E16" t="str">
            <v>음악</v>
          </cell>
          <cell r="F16">
            <v>132</v>
          </cell>
        </row>
        <row r="17">
          <cell r="E17" t="str">
            <v>일반사회</v>
          </cell>
          <cell r="F17">
            <v>112</v>
          </cell>
        </row>
        <row r="18">
          <cell r="E18" t="str">
            <v>전문상담</v>
          </cell>
          <cell r="F18">
            <v>48</v>
          </cell>
        </row>
        <row r="19">
          <cell r="E19" t="str">
            <v>정보・컴퓨터</v>
          </cell>
          <cell r="F19">
            <v>30</v>
          </cell>
        </row>
        <row r="20">
          <cell r="E20" t="str">
            <v>조리</v>
          </cell>
          <cell r="F20">
            <v>13</v>
          </cell>
        </row>
        <row r="21">
          <cell r="E21" t="str">
            <v>지구과학</v>
          </cell>
          <cell r="F21">
            <v>31</v>
          </cell>
        </row>
        <row r="22">
          <cell r="E22" t="str">
            <v>지리</v>
          </cell>
          <cell r="F22">
            <v>20</v>
          </cell>
        </row>
        <row r="23">
          <cell r="E23" t="str">
            <v>체육</v>
          </cell>
          <cell r="F23">
            <v>143</v>
          </cell>
        </row>
        <row r="24">
          <cell r="E24" t="str">
            <v>특수(중등)</v>
          </cell>
          <cell r="F24">
            <v>223</v>
          </cell>
        </row>
        <row r="25">
          <cell r="E25" t="str">
            <v>화학</v>
          </cell>
          <cell r="F25">
            <v>26</v>
          </cell>
        </row>
      </sheetData>
      <sheetData sheetId="2" refreshError="1"/>
      <sheetData sheetId="3" refreshError="1">
        <row r="2">
          <cell r="M2" t="str">
            <v>국어</v>
          </cell>
          <cell r="N2">
            <v>5</v>
          </cell>
        </row>
        <row r="3">
          <cell r="M3" t="str">
            <v>기술</v>
          </cell>
          <cell r="N3">
            <v>1</v>
          </cell>
        </row>
        <row r="4">
          <cell r="M4" t="str">
            <v>조리</v>
          </cell>
          <cell r="N4">
            <v>13</v>
          </cell>
        </row>
        <row r="5">
          <cell r="M5" t="str">
            <v>보건</v>
          </cell>
          <cell r="N5">
            <v>41</v>
          </cell>
        </row>
        <row r="6">
          <cell r="M6" t="str">
            <v>지구과학</v>
          </cell>
          <cell r="N6">
            <v>18</v>
          </cell>
        </row>
        <row r="7">
          <cell r="M7" t="str">
            <v>국어</v>
          </cell>
          <cell r="N7">
            <v>8</v>
          </cell>
        </row>
        <row r="8">
          <cell r="M8" t="str">
            <v>수학</v>
          </cell>
          <cell r="N8">
            <v>2</v>
          </cell>
        </row>
        <row r="9">
          <cell r="M9" t="str">
            <v>음악</v>
          </cell>
          <cell r="N9">
            <v>63</v>
          </cell>
        </row>
        <row r="10">
          <cell r="M10" t="str">
            <v>도덕・윤리</v>
          </cell>
          <cell r="N10">
            <v>21</v>
          </cell>
        </row>
        <row r="11">
          <cell r="M11" t="str">
            <v>수학</v>
          </cell>
          <cell r="N11">
            <v>7</v>
          </cell>
        </row>
        <row r="12">
          <cell r="M12" t="str">
            <v>역사</v>
          </cell>
          <cell r="N12">
            <v>56</v>
          </cell>
        </row>
        <row r="13">
          <cell r="M13" t="str">
            <v>영어</v>
          </cell>
          <cell r="N13">
            <v>29</v>
          </cell>
        </row>
        <row r="14">
          <cell r="M14" t="str">
            <v>화학</v>
          </cell>
          <cell r="N14">
            <v>13</v>
          </cell>
        </row>
        <row r="15">
          <cell r="M15" t="str">
            <v>물리</v>
          </cell>
          <cell r="N15">
            <v>10</v>
          </cell>
        </row>
        <row r="16">
          <cell r="M16" t="str">
            <v>수학</v>
          </cell>
          <cell r="N16">
            <v>6</v>
          </cell>
        </row>
        <row r="17">
          <cell r="M17" t="str">
            <v>영어</v>
          </cell>
          <cell r="N17">
            <v>12</v>
          </cell>
        </row>
        <row r="18">
          <cell r="M18" t="str">
            <v>일반사회</v>
          </cell>
          <cell r="N18">
            <v>55</v>
          </cell>
        </row>
        <row r="19">
          <cell r="M19" t="str">
            <v>정보・컴퓨터</v>
          </cell>
          <cell r="N19">
            <v>18</v>
          </cell>
        </row>
        <row r="20">
          <cell r="M20" t="str">
            <v>국어</v>
          </cell>
          <cell r="N20">
            <v>18</v>
          </cell>
        </row>
        <row r="21">
          <cell r="M21" t="str">
            <v>수학</v>
          </cell>
          <cell r="N21">
            <v>6</v>
          </cell>
        </row>
        <row r="22">
          <cell r="M22" t="str">
            <v>국어</v>
          </cell>
          <cell r="N22">
            <v>9</v>
          </cell>
        </row>
        <row r="23">
          <cell r="M23" t="str">
            <v>영어</v>
          </cell>
          <cell r="N23">
            <v>22</v>
          </cell>
        </row>
        <row r="24">
          <cell r="M24" t="str">
            <v>지구과학</v>
          </cell>
          <cell r="N24">
            <v>5</v>
          </cell>
        </row>
        <row r="25">
          <cell r="M25" t="str">
            <v>체육</v>
          </cell>
          <cell r="N25">
            <v>8</v>
          </cell>
        </row>
        <row r="26">
          <cell r="M26" t="str">
            <v>화학</v>
          </cell>
          <cell r="N26">
            <v>4</v>
          </cell>
        </row>
        <row r="27">
          <cell r="M27" t="str">
            <v>국어</v>
          </cell>
          <cell r="N27">
            <v>9</v>
          </cell>
        </row>
        <row r="28">
          <cell r="M28" t="str">
            <v>기술</v>
          </cell>
          <cell r="N28">
            <v>3</v>
          </cell>
        </row>
        <row r="29">
          <cell r="M29" t="str">
            <v>미용</v>
          </cell>
          <cell r="N29">
            <v>11</v>
          </cell>
        </row>
        <row r="30">
          <cell r="M30" t="str">
            <v>전기</v>
          </cell>
          <cell r="N30">
            <v>5</v>
          </cell>
        </row>
        <row r="31">
          <cell r="M31" t="str">
            <v>조리</v>
          </cell>
          <cell r="N31">
            <v>1</v>
          </cell>
        </row>
        <row r="32">
          <cell r="M32" t="str">
            <v>보건</v>
          </cell>
          <cell r="N32">
            <v>4</v>
          </cell>
        </row>
        <row r="33">
          <cell r="M33" t="str">
            <v>상업</v>
          </cell>
          <cell r="N33">
            <v>7</v>
          </cell>
        </row>
        <row r="34">
          <cell r="M34" t="str">
            <v>지구과학</v>
          </cell>
          <cell r="N34">
            <v>3</v>
          </cell>
        </row>
        <row r="35">
          <cell r="M35" t="str">
            <v>국어</v>
          </cell>
          <cell r="N35">
            <v>5</v>
          </cell>
        </row>
        <row r="36">
          <cell r="M36" t="str">
            <v>수학</v>
          </cell>
          <cell r="N36">
            <v>5</v>
          </cell>
        </row>
        <row r="37">
          <cell r="M37" t="str">
            <v>음악</v>
          </cell>
          <cell r="N37">
            <v>4</v>
          </cell>
        </row>
        <row r="38">
          <cell r="M38" t="str">
            <v>도덕・윤리</v>
          </cell>
          <cell r="N38">
            <v>1</v>
          </cell>
        </row>
        <row r="39">
          <cell r="M39" t="str">
            <v>수학</v>
          </cell>
          <cell r="N39">
            <v>10</v>
          </cell>
        </row>
        <row r="40">
          <cell r="M40" t="str">
            <v>역사</v>
          </cell>
          <cell r="N40">
            <v>6</v>
          </cell>
        </row>
        <row r="41">
          <cell r="M41" t="str">
            <v>영어</v>
          </cell>
          <cell r="N41">
            <v>21</v>
          </cell>
        </row>
        <row r="42">
          <cell r="M42" t="str">
            <v>중국어</v>
          </cell>
          <cell r="N42">
            <v>10</v>
          </cell>
        </row>
        <row r="43">
          <cell r="M43" t="str">
            <v>화학</v>
          </cell>
          <cell r="N43">
            <v>3</v>
          </cell>
        </row>
        <row r="44">
          <cell r="M44" t="str">
            <v>국어</v>
          </cell>
          <cell r="N44">
            <v>9</v>
          </cell>
        </row>
        <row r="45">
          <cell r="M45" t="str">
            <v>생물</v>
          </cell>
          <cell r="N45">
            <v>14</v>
          </cell>
        </row>
        <row r="46">
          <cell r="M46" t="str">
            <v>영어</v>
          </cell>
          <cell r="N46">
            <v>5</v>
          </cell>
        </row>
        <row r="47">
          <cell r="M47" t="str">
            <v>지리</v>
          </cell>
          <cell r="N47">
            <v>9</v>
          </cell>
        </row>
        <row r="48">
          <cell r="M48" t="str">
            <v>가정</v>
          </cell>
          <cell r="N48">
            <v>4</v>
          </cell>
        </row>
        <row r="49">
          <cell r="M49" t="str">
            <v>미술</v>
          </cell>
          <cell r="N49">
            <v>9</v>
          </cell>
        </row>
        <row r="50">
          <cell r="M50" t="str">
            <v>체육</v>
          </cell>
          <cell r="N50">
            <v>25</v>
          </cell>
        </row>
        <row r="51">
          <cell r="M51" t="str">
            <v>물리</v>
          </cell>
          <cell r="N51">
            <v>3</v>
          </cell>
        </row>
        <row r="52">
          <cell r="M52" t="str">
            <v>상업</v>
          </cell>
          <cell r="N52">
            <v>9</v>
          </cell>
        </row>
        <row r="53">
          <cell r="M53" t="str">
            <v>수학</v>
          </cell>
          <cell r="N53">
            <v>6</v>
          </cell>
        </row>
        <row r="54">
          <cell r="M54" t="str">
            <v>영어</v>
          </cell>
          <cell r="N54">
            <v>7</v>
          </cell>
        </row>
        <row r="55">
          <cell r="M55" t="str">
            <v>일반사회</v>
          </cell>
          <cell r="N55">
            <v>2</v>
          </cell>
        </row>
        <row r="56">
          <cell r="M56" t="str">
            <v>정보・컴퓨터</v>
          </cell>
          <cell r="N56">
            <v>7</v>
          </cell>
        </row>
        <row r="57">
          <cell r="M57" t="str">
            <v>국어</v>
          </cell>
          <cell r="N57">
            <v>10</v>
          </cell>
        </row>
        <row r="58">
          <cell r="M58" t="str">
            <v>수학</v>
          </cell>
          <cell r="N58">
            <v>12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K29"/>
  <sheetViews>
    <sheetView tabSelected="1" view="pageBreakPreview" zoomScaleNormal="100" zoomScaleSheetLayoutView="100" workbookViewId="0">
      <selection activeCell="A2" sqref="A2:K2"/>
    </sheetView>
  </sheetViews>
  <sheetFormatPr defaultRowHeight="13.5" x14ac:dyDescent="0.15"/>
  <cols>
    <col min="1" max="1" width="5.88671875" customWidth="1"/>
    <col min="2" max="2" width="14.77734375" customWidth="1"/>
    <col min="3" max="11" width="7.77734375" customWidth="1"/>
    <col min="242" max="242" width="5.88671875" customWidth="1"/>
    <col min="243" max="243" width="10.44140625" customWidth="1"/>
    <col min="244" max="252" width="9.5546875" customWidth="1"/>
    <col min="498" max="498" width="5.88671875" customWidth="1"/>
    <col min="499" max="499" width="10.44140625" customWidth="1"/>
    <col min="500" max="508" width="9.5546875" customWidth="1"/>
    <col min="754" max="754" width="5.88671875" customWidth="1"/>
    <col min="755" max="755" width="10.44140625" customWidth="1"/>
    <col min="756" max="764" width="9.5546875" customWidth="1"/>
    <col min="1010" max="1010" width="5.88671875" customWidth="1"/>
    <col min="1011" max="1011" width="10.44140625" customWidth="1"/>
    <col min="1012" max="1020" width="9.5546875" customWidth="1"/>
    <col min="1266" max="1266" width="5.88671875" customWidth="1"/>
    <col min="1267" max="1267" width="10.44140625" customWidth="1"/>
    <col min="1268" max="1276" width="9.5546875" customWidth="1"/>
    <col min="1522" max="1522" width="5.88671875" customWidth="1"/>
    <col min="1523" max="1523" width="10.44140625" customWidth="1"/>
    <col min="1524" max="1532" width="9.5546875" customWidth="1"/>
    <col min="1778" max="1778" width="5.88671875" customWidth="1"/>
    <col min="1779" max="1779" width="10.44140625" customWidth="1"/>
    <col min="1780" max="1788" width="9.5546875" customWidth="1"/>
    <col min="2034" max="2034" width="5.88671875" customWidth="1"/>
    <col min="2035" max="2035" width="10.44140625" customWidth="1"/>
    <col min="2036" max="2044" width="9.5546875" customWidth="1"/>
    <col min="2290" max="2290" width="5.88671875" customWidth="1"/>
    <col min="2291" max="2291" width="10.44140625" customWidth="1"/>
    <col min="2292" max="2300" width="9.5546875" customWidth="1"/>
    <col min="2546" max="2546" width="5.88671875" customWidth="1"/>
    <col min="2547" max="2547" width="10.44140625" customWidth="1"/>
    <col min="2548" max="2556" width="9.5546875" customWidth="1"/>
    <col min="2802" max="2802" width="5.88671875" customWidth="1"/>
    <col min="2803" max="2803" width="10.44140625" customWidth="1"/>
    <col min="2804" max="2812" width="9.5546875" customWidth="1"/>
    <col min="3058" max="3058" width="5.88671875" customWidth="1"/>
    <col min="3059" max="3059" width="10.44140625" customWidth="1"/>
    <col min="3060" max="3068" width="9.5546875" customWidth="1"/>
    <col min="3314" max="3314" width="5.88671875" customWidth="1"/>
    <col min="3315" max="3315" width="10.44140625" customWidth="1"/>
    <col min="3316" max="3324" width="9.5546875" customWidth="1"/>
    <col min="3570" max="3570" width="5.88671875" customWidth="1"/>
    <col min="3571" max="3571" width="10.44140625" customWidth="1"/>
    <col min="3572" max="3580" width="9.5546875" customWidth="1"/>
    <col min="3826" max="3826" width="5.88671875" customWidth="1"/>
    <col min="3827" max="3827" width="10.44140625" customWidth="1"/>
    <col min="3828" max="3836" width="9.5546875" customWidth="1"/>
    <col min="4082" max="4082" width="5.88671875" customWidth="1"/>
    <col min="4083" max="4083" width="10.44140625" customWidth="1"/>
    <col min="4084" max="4092" width="9.5546875" customWidth="1"/>
    <col min="4338" max="4338" width="5.88671875" customWidth="1"/>
    <col min="4339" max="4339" width="10.44140625" customWidth="1"/>
    <col min="4340" max="4348" width="9.5546875" customWidth="1"/>
    <col min="4594" max="4594" width="5.88671875" customWidth="1"/>
    <col min="4595" max="4595" width="10.44140625" customWidth="1"/>
    <col min="4596" max="4604" width="9.5546875" customWidth="1"/>
    <col min="4850" max="4850" width="5.88671875" customWidth="1"/>
    <col min="4851" max="4851" width="10.44140625" customWidth="1"/>
    <col min="4852" max="4860" width="9.5546875" customWidth="1"/>
    <col min="5106" max="5106" width="5.88671875" customWidth="1"/>
    <col min="5107" max="5107" width="10.44140625" customWidth="1"/>
    <col min="5108" max="5116" width="9.5546875" customWidth="1"/>
    <col min="5362" max="5362" width="5.88671875" customWidth="1"/>
    <col min="5363" max="5363" width="10.44140625" customWidth="1"/>
    <col min="5364" max="5372" width="9.5546875" customWidth="1"/>
    <col min="5618" max="5618" width="5.88671875" customWidth="1"/>
    <col min="5619" max="5619" width="10.44140625" customWidth="1"/>
    <col min="5620" max="5628" width="9.5546875" customWidth="1"/>
    <col min="5874" max="5874" width="5.88671875" customWidth="1"/>
    <col min="5875" max="5875" width="10.44140625" customWidth="1"/>
    <col min="5876" max="5884" width="9.5546875" customWidth="1"/>
    <col min="6130" max="6130" width="5.88671875" customWidth="1"/>
    <col min="6131" max="6131" width="10.44140625" customWidth="1"/>
    <col min="6132" max="6140" width="9.5546875" customWidth="1"/>
    <col min="6386" max="6386" width="5.88671875" customWidth="1"/>
    <col min="6387" max="6387" width="10.44140625" customWidth="1"/>
    <col min="6388" max="6396" width="9.5546875" customWidth="1"/>
    <col min="6642" max="6642" width="5.88671875" customWidth="1"/>
    <col min="6643" max="6643" width="10.44140625" customWidth="1"/>
    <col min="6644" max="6652" width="9.5546875" customWidth="1"/>
    <col min="6898" max="6898" width="5.88671875" customWidth="1"/>
    <col min="6899" max="6899" width="10.44140625" customWidth="1"/>
    <col min="6900" max="6908" width="9.5546875" customWidth="1"/>
    <col min="7154" max="7154" width="5.88671875" customWidth="1"/>
    <col min="7155" max="7155" width="10.44140625" customWidth="1"/>
    <col min="7156" max="7164" width="9.5546875" customWidth="1"/>
    <col min="7410" max="7410" width="5.88671875" customWidth="1"/>
    <col min="7411" max="7411" width="10.44140625" customWidth="1"/>
    <col min="7412" max="7420" width="9.5546875" customWidth="1"/>
    <col min="7666" max="7666" width="5.88671875" customWidth="1"/>
    <col min="7667" max="7667" width="10.44140625" customWidth="1"/>
    <col min="7668" max="7676" width="9.5546875" customWidth="1"/>
    <col min="7922" max="7922" width="5.88671875" customWidth="1"/>
    <col min="7923" max="7923" width="10.44140625" customWidth="1"/>
    <col min="7924" max="7932" width="9.5546875" customWidth="1"/>
    <col min="8178" max="8178" width="5.88671875" customWidth="1"/>
    <col min="8179" max="8179" width="10.44140625" customWidth="1"/>
    <col min="8180" max="8188" width="9.5546875" customWidth="1"/>
    <col min="8434" max="8434" width="5.88671875" customWidth="1"/>
    <col min="8435" max="8435" width="10.44140625" customWidth="1"/>
    <col min="8436" max="8444" width="9.5546875" customWidth="1"/>
    <col min="8690" max="8690" width="5.88671875" customWidth="1"/>
    <col min="8691" max="8691" width="10.44140625" customWidth="1"/>
    <col min="8692" max="8700" width="9.5546875" customWidth="1"/>
    <col min="8946" max="8946" width="5.88671875" customWidth="1"/>
    <col min="8947" max="8947" width="10.44140625" customWidth="1"/>
    <col min="8948" max="8956" width="9.5546875" customWidth="1"/>
    <col min="9202" max="9202" width="5.88671875" customWidth="1"/>
    <col min="9203" max="9203" width="10.44140625" customWidth="1"/>
    <col min="9204" max="9212" width="9.5546875" customWidth="1"/>
    <col min="9458" max="9458" width="5.88671875" customWidth="1"/>
    <col min="9459" max="9459" width="10.44140625" customWidth="1"/>
    <col min="9460" max="9468" width="9.5546875" customWidth="1"/>
    <col min="9714" max="9714" width="5.88671875" customWidth="1"/>
    <col min="9715" max="9715" width="10.44140625" customWidth="1"/>
    <col min="9716" max="9724" width="9.5546875" customWidth="1"/>
    <col min="9970" max="9970" width="5.88671875" customWidth="1"/>
    <col min="9971" max="9971" width="10.44140625" customWidth="1"/>
    <col min="9972" max="9980" width="9.5546875" customWidth="1"/>
    <col min="10226" max="10226" width="5.88671875" customWidth="1"/>
    <col min="10227" max="10227" width="10.44140625" customWidth="1"/>
    <col min="10228" max="10236" width="9.5546875" customWidth="1"/>
    <col min="10482" max="10482" width="5.88671875" customWidth="1"/>
    <col min="10483" max="10483" width="10.44140625" customWidth="1"/>
    <col min="10484" max="10492" width="9.5546875" customWidth="1"/>
    <col min="10738" max="10738" width="5.88671875" customWidth="1"/>
    <col min="10739" max="10739" width="10.44140625" customWidth="1"/>
    <col min="10740" max="10748" width="9.5546875" customWidth="1"/>
    <col min="10994" max="10994" width="5.88671875" customWidth="1"/>
    <col min="10995" max="10995" width="10.44140625" customWidth="1"/>
    <col min="10996" max="11004" width="9.5546875" customWidth="1"/>
    <col min="11250" max="11250" width="5.88671875" customWidth="1"/>
    <col min="11251" max="11251" width="10.44140625" customWidth="1"/>
    <col min="11252" max="11260" width="9.5546875" customWidth="1"/>
    <col min="11506" max="11506" width="5.88671875" customWidth="1"/>
    <col min="11507" max="11507" width="10.44140625" customWidth="1"/>
    <col min="11508" max="11516" width="9.5546875" customWidth="1"/>
    <col min="11762" max="11762" width="5.88671875" customWidth="1"/>
    <col min="11763" max="11763" width="10.44140625" customWidth="1"/>
    <col min="11764" max="11772" width="9.5546875" customWidth="1"/>
    <col min="12018" max="12018" width="5.88671875" customWidth="1"/>
    <col min="12019" max="12019" width="10.44140625" customWidth="1"/>
    <col min="12020" max="12028" width="9.5546875" customWidth="1"/>
    <col min="12274" max="12274" width="5.88671875" customWidth="1"/>
    <col min="12275" max="12275" width="10.44140625" customWidth="1"/>
    <col min="12276" max="12284" width="9.5546875" customWidth="1"/>
    <col min="12530" max="12530" width="5.88671875" customWidth="1"/>
    <col min="12531" max="12531" width="10.44140625" customWidth="1"/>
    <col min="12532" max="12540" width="9.5546875" customWidth="1"/>
    <col min="12786" max="12786" width="5.88671875" customWidth="1"/>
    <col min="12787" max="12787" width="10.44140625" customWidth="1"/>
    <col min="12788" max="12796" width="9.5546875" customWidth="1"/>
    <col min="13042" max="13042" width="5.88671875" customWidth="1"/>
    <col min="13043" max="13043" width="10.44140625" customWidth="1"/>
    <col min="13044" max="13052" width="9.5546875" customWidth="1"/>
    <col min="13298" max="13298" width="5.88671875" customWidth="1"/>
    <col min="13299" max="13299" width="10.44140625" customWidth="1"/>
    <col min="13300" max="13308" width="9.5546875" customWidth="1"/>
    <col min="13554" max="13554" width="5.88671875" customWidth="1"/>
    <col min="13555" max="13555" width="10.44140625" customWidth="1"/>
    <col min="13556" max="13564" width="9.5546875" customWidth="1"/>
    <col min="13810" max="13810" width="5.88671875" customWidth="1"/>
    <col min="13811" max="13811" width="10.44140625" customWidth="1"/>
    <col min="13812" max="13820" width="9.5546875" customWidth="1"/>
    <col min="14066" max="14066" width="5.88671875" customWidth="1"/>
    <col min="14067" max="14067" width="10.44140625" customWidth="1"/>
    <col min="14068" max="14076" width="9.5546875" customWidth="1"/>
    <col min="14322" max="14322" width="5.88671875" customWidth="1"/>
    <col min="14323" max="14323" width="10.44140625" customWidth="1"/>
    <col min="14324" max="14332" width="9.5546875" customWidth="1"/>
    <col min="14578" max="14578" width="5.88671875" customWidth="1"/>
    <col min="14579" max="14579" width="10.44140625" customWidth="1"/>
    <col min="14580" max="14588" width="9.5546875" customWidth="1"/>
    <col min="14834" max="14834" width="5.88671875" customWidth="1"/>
    <col min="14835" max="14835" width="10.44140625" customWidth="1"/>
    <col min="14836" max="14844" width="9.5546875" customWidth="1"/>
    <col min="15090" max="15090" width="5.88671875" customWidth="1"/>
    <col min="15091" max="15091" width="10.44140625" customWidth="1"/>
    <col min="15092" max="15100" width="9.5546875" customWidth="1"/>
    <col min="15346" max="15346" width="5.88671875" customWidth="1"/>
    <col min="15347" max="15347" width="10.44140625" customWidth="1"/>
    <col min="15348" max="15356" width="9.5546875" customWidth="1"/>
    <col min="15602" max="15602" width="5.88671875" customWidth="1"/>
    <col min="15603" max="15603" width="10.44140625" customWidth="1"/>
    <col min="15604" max="15612" width="9.5546875" customWidth="1"/>
    <col min="15858" max="15858" width="5.88671875" customWidth="1"/>
    <col min="15859" max="15859" width="10.44140625" customWidth="1"/>
    <col min="15860" max="15868" width="9.5546875" customWidth="1"/>
    <col min="16114" max="16114" width="5.88671875" customWidth="1"/>
    <col min="16115" max="16115" width="10.44140625" customWidth="1"/>
    <col min="16116" max="16124" width="9.5546875" customWidth="1"/>
  </cols>
  <sheetData>
    <row r="1" spans="1:11" ht="9" customHeight="1" x14ac:dyDescent="0.15"/>
    <row r="2" spans="1:11" ht="51.75" customHeight="1" x14ac:dyDescent="0.15">
      <c r="A2" s="24" t="s">
        <v>83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s="13" customFormat="1" ht="22.5" customHeight="1" x14ac:dyDescent="0.15">
      <c r="A3" s="11" t="s">
        <v>0</v>
      </c>
      <c r="B3" s="12"/>
      <c r="C3" s="12"/>
      <c r="D3" s="12"/>
      <c r="E3" s="12"/>
      <c r="F3" s="25"/>
      <c r="G3" s="25"/>
      <c r="H3" s="25"/>
      <c r="I3" s="25"/>
      <c r="J3" s="25"/>
      <c r="K3" s="25"/>
    </row>
    <row r="4" spans="1:11" ht="29.25" customHeight="1" x14ac:dyDescent="0.15">
      <c r="A4" s="26" t="s">
        <v>1</v>
      </c>
      <c r="B4" s="26" t="s">
        <v>76</v>
      </c>
      <c r="C4" s="26" t="s">
        <v>75</v>
      </c>
      <c r="D4" s="26"/>
      <c r="E4" s="26"/>
      <c r="F4" s="26" t="s">
        <v>74</v>
      </c>
      <c r="G4" s="26"/>
      <c r="H4" s="26"/>
      <c r="I4" s="26" t="s">
        <v>17</v>
      </c>
      <c r="J4" s="26"/>
      <c r="K4" s="26"/>
    </row>
    <row r="5" spans="1:11" ht="31.5" customHeight="1" x14ac:dyDescent="0.15">
      <c r="A5" s="26"/>
      <c r="B5" s="26"/>
      <c r="C5" s="6" t="s">
        <v>15</v>
      </c>
      <c r="D5" s="6" t="s">
        <v>2</v>
      </c>
      <c r="E5" s="6" t="s">
        <v>3</v>
      </c>
      <c r="F5" s="6" t="s">
        <v>15</v>
      </c>
      <c r="G5" s="6" t="s">
        <v>2</v>
      </c>
      <c r="H5" s="6" t="s">
        <v>3</v>
      </c>
      <c r="I5" s="6" t="s">
        <v>18</v>
      </c>
      <c r="J5" s="6" t="s">
        <v>19</v>
      </c>
      <c r="K5" s="6" t="s">
        <v>3</v>
      </c>
    </row>
    <row r="6" spans="1:11" ht="23.1" customHeight="1" x14ac:dyDescent="0.15">
      <c r="A6" s="7">
        <v>1</v>
      </c>
      <c r="B6" s="7" t="s">
        <v>4</v>
      </c>
      <c r="C6" s="8">
        <v>2</v>
      </c>
      <c r="D6" s="8">
        <v>0</v>
      </c>
      <c r="E6" s="8">
        <v>2</v>
      </c>
      <c r="F6" s="20">
        <f>IFERROR(VLOOKUP(B6, [1]공립일반!$E$3:$F$25, 2, FALSE), 0)</f>
        <v>69</v>
      </c>
      <c r="G6" s="20">
        <f>IFERROR(VLOOKUP(B6, [1]공립일반!$H$3:$I$9, 2, FALSE), 0)</f>
        <v>0</v>
      </c>
      <c r="H6" s="20">
        <f>SUM(F6:G6)</f>
        <v>69</v>
      </c>
      <c r="I6" s="21">
        <f>IFERROR(F6/C6, 0)</f>
        <v>34.5</v>
      </c>
      <c r="J6" s="21">
        <f>IFERROR(G6/D6, 0)</f>
        <v>0</v>
      </c>
      <c r="K6" s="21">
        <f>IFERROR(H6/E6, 0)</f>
        <v>34.5</v>
      </c>
    </row>
    <row r="7" spans="1:11" ht="23.1" customHeight="1" x14ac:dyDescent="0.15">
      <c r="A7" s="7">
        <v>2</v>
      </c>
      <c r="B7" s="7" t="s">
        <v>5</v>
      </c>
      <c r="C7" s="8">
        <v>2</v>
      </c>
      <c r="D7" s="8">
        <v>0</v>
      </c>
      <c r="E7" s="8">
        <v>2</v>
      </c>
      <c r="F7" s="20">
        <f>IFERROR(VLOOKUP(B7, [1]공립일반!$E$3:$F$25, 2, FALSE), 0)</f>
        <v>40</v>
      </c>
      <c r="G7" s="20">
        <f>IFERROR(VLOOKUP(B7, [1]공립일반!$H$3:$I$9, 2, FALSE), 0)</f>
        <v>0</v>
      </c>
      <c r="H7" s="20">
        <f t="shared" ref="H7:H28" si="0">SUM(F7:G7)</f>
        <v>40</v>
      </c>
      <c r="I7" s="21">
        <f t="shared" ref="I7:K28" si="1">IFERROR(F7/C7, 0)</f>
        <v>20</v>
      </c>
      <c r="J7" s="21">
        <f t="shared" si="1"/>
        <v>0</v>
      </c>
      <c r="K7" s="21">
        <f t="shared" si="1"/>
        <v>20</v>
      </c>
    </row>
    <row r="8" spans="1:11" ht="23.1" customHeight="1" x14ac:dyDescent="0.15">
      <c r="A8" s="7">
        <v>3</v>
      </c>
      <c r="B8" s="7" t="s">
        <v>6</v>
      </c>
      <c r="C8" s="8">
        <v>2</v>
      </c>
      <c r="D8" s="8">
        <v>0</v>
      </c>
      <c r="E8" s="8">
        <v>2</v>
      </c>
      <c r="F8" s="20">
        <f>IFERROR(VLOOKUP(B8, [1]공립일반!$E$3:$F$25, 2, FALSE), 0)</f>
        <v>18</v>
      </c>
      <c r="G8" s="20">
        <f>IFERROR(VLOOKUP(B8, [1]공립일반!$H$3:$I$9, 2, FALSE), 0)</f>
        <v>0</v>
      </c>
      <c r="H8" s="20">
        <f t="shared" si="0"/>
        <v>18</v>
      </c>
      <c r="I8" s="21">
        <f t="shared" si="1"/>
        <v>9</v>
      </c>
      <c r="J8" s="21">
        <f t="shared" si="1"/>
        <v>0</v>
      </c>
      <c r="K8" s="21">
        <f t="shared" si="1"/>
        <v>9</v>
      </c>
    </row>
    <row r="9" spans="1:11" ht="23.1" customHeight="1" x14ac:dyDescent="0.15">
      <c r="A9" s="7">
        <v>4</v>
      </c>
      <c r="B9" s="7" t="s">
        <v>7</v>
      </c>
      <c r="C9" s="8">
        <v>4</v>
      </c>
      <c r="D9" s="8">
        <v>0</v>
      </c>
      <c r="E9" s="8">
        <v>4</v>
      </c>
      <c r="F9" s="20">
        <f>IFERROR(VLOOKUP(B9, [1]공립일반!$E$3:$F$25, 2, FALSE), 0)</f>
        <v>26</v>
      </c>
      <c r="G9" s="20">
        <f>IFERROR(VLOOKUP(B9, [1]공립일반!$H$3:$I$9, 2, FALSE), 0)</f>
        <v>0</v>
      </c>
      <c r="H9" s="20">
        <f t="shared" si="0"/>
        <v>26</v>
      </c>
      <c r="I9" s="21">
        <f t="shared" si="1"/>
        <v>6.5</v>
      </c>
      <c r="J9" s="21">
        <f t="shared" si="1"/>
        <v>0</v>
      </c>
      <c r="K9" s="21">
        <f t="shared" si="1"/>
        <v>6.5</v>
      </c>
    </row>
    <row r="10" spans="1:11" ht="23.1" customHeight="1" x14ac:dyDescent="0.15">
      <c r="A10" s="7">
        <v>5</v>
      </c>
      <c r="B10" s="7" t="s">
        <v>8</v>
      </c>
      <c r="C10" s="8">
        <v>6</v>
      </c>
      <c r="D10" s="8">
        <v>1</v>
      </c>
      <c r="E10" s="8">
        <v>7</v>
      </c>
      <c r="F10" s="20">
        <f>IFERROR(VLOOKUP(B10, [1]공립일반!$E$3:$F$25, 2, FALSE), 0)</f>
        <v>41</v>
      </c>
      <c r="G10" s="20">
        <f>IFERROR(VLOOKUP(B10, [1]공립일반!$H$3:$I$9, 2, FALSE), 0)</f>
        <v>0</v>
      </c>
      <c r="H10" s="20">
        <f t="shared" si="0"/>
        <v>41</v>
      </c>
      <c r="I10" s="21">
        <f t="shared" si="1"/>
        <v>6.833333333333333</v>
      </c>
      <c r="J10" s="21">
        <f t="shared" si="1"/>
        <v>0</v>
      </c>
      <c r="K10" s="21">
        <f t="shared" si="1"/>
        <v>5.8571428571428568</v>
      </c>
    </row>
    <row r="11" spans="1:11" ht="23.1" customHeight="1" x14ac:dyDescent="0.15">
      <c r="A11" s="7">
        <v>6</v>
      </c>
      <c r="B11" s="7" t="s">
        <v>9</v>
      </c>
      <c r="C11" s="8">
        <v>3</v>
      </c>
      <c r="D11" s="8">
        <v>0</v>
      </c>
      <c r="E11" s="8">
        <v>3</v>
      </c>
      <c r="F11" s="20">
        <f>IFERROR(VLOOKUP(B11, [1]공립일반!$E$3:$F$25, 2, FALSE), 0)</f>
        <v>31</v>
      </c>
      <c r="G11" s="20">
        <f>IFERROR(VLOOKUP(B11, [1]공립일반!$H$3:$I$9, 2, FALSE), 0)</f>
        <v>0</v>
      </c>
      <c r="H11" s="20">
        <f t="shared" si="0"/>
        <v>31</v>
      </c>
      <c r="I11" s="21">
        <f t="shared" si="1"/>
        <v>10.333333333333334</v>
      </c>
      <c r="J11" s="21">
        <f t="shared" si="1"/>
        <v>0</v>
      </c>
      <c r="K11" s="21">
        <f t="shared" si="1"/>
        <v>10.333333333333334</v>
      </c>
    </row>
    <row r="12" spans="1:11" ht="23.1" customHeight="1" x14ac:dyDescent="0.15">
      <c r="A12" s="7">
        <v>7</v>
      </c>
      <c r="B12" s="7" t="s">
        <v>10</v>
      </c>
      <c r="C12" s="8">
        <v>16</v>
      </c>
      <c r="D12" s="8">
        <v>1</v>
      </c>
      <c r="E12" s="8">
        <v>17</v>
      </c>
      <c r="F12" s="20">
        <f>IFERROR(VLOOKUP(B12, [1]공립일반!$E$3:$F$25, 2, FALSE), 0)</f>
        <v>112</v>
      </c>
      <c r="G12" s="20">
        <f>IFERROR(VLOOKUP(B12, [1]공립일반!$H$3:$I$9, 2, FALSE), 0)</f>
        <v>1</v>
      </c>
      <c r="H12" s="20">
        <f t="shared" si="0"/>
        <v>113</v>
      </c>
      <c r="I12" s="21">
        <f t="shared" si="1"/>
        <v>7</v>
      </c>
      <c r="J12" s="21">
        <f t="shared" si="1"/>
        <v>1</v>
      </c>
      <c r="K12" s="21">
        <f t="shared" si="1"/>
        <v>6.6470588235294121</v>
      </c>
    </row>
    <row r="13" spans="1:11" ht="23.1" customHeight="1" x14ac:dyDescent="0.15">
      <c r="A13" s="7">
        <v>8</v>
      </c>
      <c r="B13" s="7" t="s">
        <v>11</v>
      </c>
      <c r="C13" s="8">
        <v>8</v>
      </c>
      <c r="D13" s="8">
        <v>1</v>
      </c>
      <c r="E13" s="8">
        <v>9</v>
      </c>
      <c r="F13" s="20">
        <f>IFERROR(VLOOKUP(B13, [1]공립일반!$E$3:$F$25, 2, FALSE), 0)</f>
        <v>112</v>
      </c>
      <c r="G13" s="20">
        <f>IFERROR(VLOOKUP(B13, [1]공립일반!$H$3:$I$9, 2, FALSE), 0)</f>
        <v>1</v>
      </c>
      <c r="H13" s="20">
        <f t="shared" si="0"/>
        <v>113</v>
      </c>
      <c r="I13" s="21">
        <f t="shared" si="1"/>
        <v>14</v>
      </c>
      <c r="J13" s="21">
        <f t="shared" si="1"/>
        <v>1</v>
      </c>
      <c r="K13" s="21">
        <f t="shared" si="1"/>
        <v>12.555555555555555</v>
      </c>
    </row>
    <row r="14" spans="1:11" ht="23.1" customHeight="1" x14ac:dyDescent="0.15">
      <c r="A14" s="7">
        <v>9</v>
      </c>
      <c r="B14" s="7" t="s">
        <v>32</v>
      </c>
      <c r="C14" s="8">
        <v>3</v>
      </c>
      <c r="D14" s="8">
        <v>0</v>
      </c>
      <c r="E14" s="8">
        <v>3</v>
      </c>
      <c r="F14" s="20">
        <f>IFERROR(VLOOKUP(B14, [1]공립일반!$E$3:$F$25, 2, FALSE), 0)</f>
        <v>20</v>
      </c>
      <c r="G14" s="20">
        <f>IFERROR(VLOOKUP(B14, [1]공립일반!$H$3:$I$9, 2, FALSE), 0)</f>
        <v>0</v>
      </c>
      <c r="H14" s="20">
        <f t="shared" si="0"/>
        <v>20</v>
      </c>
      <c r="I14" s="21">
        <f t="shared" si="1"/>
        <v>6.666666666666667</v>
      </c>
      <c r="J14" s="21">
        <f t="shared" si="1"/>
        <v>0</v>
      </c>
      <c r="K14" s="21">
        <f t="shared" si="1"/>
        <v>6.666666666666667</v>
      </c>
    </row>
    <row r="15" spans="1:11" ht="23.1" customHeight="1" x14ac:dyDescent="0.15">
      <c r="A15" s="7">
        <v>10</v>
      </c>
      <c r="B15" s="7" t="s">
        <v>33</v>
      </c>
      <c r="C15" s="8">
        <v>13</v>
      </c>
      <c r="D15" s="8">
        <v>1</v>
      </c>
      <c r="E15" s="8">
        <v>14</v>
      </c>
      <c r="F15" s="20">
        <f>IFERROR(VLOOKUP(B15, [1]공립일반!$E$3:$F$25, 2, FALSE), 0)</f>
        <v>56</v>
      </c>
      <c r="G15" s="20">
        <f>IFERROR(VLOOKUP(B15, [1]공립일반!$H$3:$I$9, 2, FALSE), 0)</f>
        <v>1</v>
      </c>
      <c r="H15" s="20">
        <f t="shared" si="0"/>
        <v>57</v>
      </c>
      <c r="I15" s="21">
        <f t="shared" si="1"/>
        <v>4.3076923076923075</v>
      </c>
      <c r="J15" s="21">
        <f t="shared" si="1"/>
        <v>1</v>
      </c>
      <c r="K15" s="21">
        <f t="shared" si="1"/>
        <v>4.0714285714285712</v>
      </c>
    </row>
    <row r="16" spans="1:11" ht="23.1" customHeight="1" x14ac:dyDescent="0.15">
      <c r="A16" s="7">
        <v>11</v>
      </c>
      <c r="B16" s="7" t="s">
        <v>28</v>
      </c>
      <c r="C16" s="8">
        <v>15</v>
      </c>
      <c r="D16" s="8">
        <v>1</v>
      </c>
      <c r="E16" s="8">
        <v>16</v>
      </c>
      <c r="F16" s="20">
        <f>IFERROR(VLOOKUP(B16, [1]공립일반!$E$3:$F$25, 2, FALSE), 0)</f>
        <v>143</v>
      </c>
      <c r="G16" s="20">
        <f>IFERROR(VLOOKUP(B16, [1]공립일반!$H$3:$I$9, 2, FALSE), 0)</f>
        <v>3</v>
      </c>
      <c r="H16" s="20">
        <f t="shared" si="0"/>
        <v>146</v>
      </c>
      <c r="I16" s="21">
        <f t="shared" si="1"/>
        <v>9.5333333333333332</v>
      </c>
      <c r="J16" s="21">
        <f t="shared" si="1"/>
        <v>3</v>
      </c>
      <c r="K16" s="21">
        <f t="shared" si="1"/>
        <v>9.125</v>
      </c>
    </row>
    <row r="17" spans="1:11" ht="23.1" customHeight="1" x14ac:dyDescent="0.15">
      <c r="A17" s="7">
        <v>12</v>
      </c>
      <c r="B17" s="7" t="s">
        <v>27</v>
      </c>
      <c r="C17" s="8">
        <v>11</v>
      </c>
      <c r="D17" s="8">
        <v>1</v>
      </c>
      <c r="E17" s="8">
        <v>12</v>
      </c>
      <c r="F17" s="20">
        <f>IFERROR(VLOOKUP(B17, [1]공립일반!$E$3:$F$25, 2, FALSE), 0)</f>
        <v>132</v>
      </c>
      <c r="G17" s="20">
        <f>IFERROR(VLOOKUP(B17, [1]공립일반!$H$3:$I$9, 2, FALSE), 0)</f>
        <v>5</v>
      </c>
      <c r="H17" s="20">
        <f t="shared" si="0"/>
        <v>137</v>
      </c>
      <c r="I17" s="21">
        <f t="shared" si="1"/>
        <v>12</v>
      </c>
      <c r="J17" s="21">
        <f t="shared" si="1"/>
        <v>5</v>
      </c>
      <c r="K17" s="21">
        <f t="shared" si="1"/>
        <v>11.416666666666666</v>
      </c>
    </row>
    <row r="18" spans="1:11" ht="23.1" customHeight="1" x14ac:dyDescent="0.15">
      <c r="A18" s="7">
        <v>13</v>
      </c>
      <c r="B18" s="7" t="s">
        <v>26</v>
      </c>
      <c r="C18" s="8">
        <v>4</v>
      </c>
      <c r="D18" s="8">
        <v>0</v>
      </c>
      <c r="E18" s="8">
        <v>4</v>
      </c>
      <c r="F18" s="20">
        <f>IFERROR(VLOOKUP(B18, [1]공립일반!$E$3:$F$25, 2, FALSE), 0)</f>
        <v>62</v>
      </c>
      <c r="G18" s="20">
        <f>IFERROR(VLOOKUP(B18, [1]공립일반!$H$3:$I$9, 2, FALSE), 0)</f>
        <v>0</v>
      </c>
      <c r="H18" s="20">
        <f t="shared" si="0"/>
        <v>62</v>
      </c>
      <c r="I18" s="21">
        <f t="shared" si="1"/>
        <v>15.5</v>
      </c>
      <c r="J18" s="21">
        <f t="shared" si="1"/>
        <v>0</v>
      </c>
      <c r="K18" s="21">
        <f t="shared" si="1"/>
        <v>15.5</v>
      </c>
    </row>
    <row r="19" spans="1:11" ht="23.1" customHeight="1" x14ac:dyDescent="0.15">
      <c r="A19" s="7">
        <v>14</v>
      </c>
      <c r="B19" s="7" t="s">
        <v>22</v>
      </c>
      <c r="C19" s="8">
        <v>2</v>
      </c>
      <c r="D19" s="8">
        <v>0</v>
      </c>
      <c r="E19" s="8">
        <v>2</v>
      </c>
      <c r="F19" s="20">
        <f>IFERROR(VLOOKUP(B19, [1]공립일반!$E$3:$F$25, 2, FALSE), 0)</f>
        <v>68</v>
      </c>
      <c r="G19" s="20">
        <f>IFERROR(VLOOKUP(B19, [1]공립일반!$H$3:$I$9, 2, FALSE), 0)</f>
        <v>0</v>
      </c>
      <c r="H19" s="20">
        <f t="shared" si="0"/>
        <v>68</v>
      </c>
      <c r="I19" s="21">
        <f t="shared" si="1"/>
        <v>34</v>
      </c>
      <c r="J19" s="21">
        <f t="shared" si="1"/>
        <v>0</v>
      </c>
      <c r="K19" s="21">
        <f t="shared" si="1"/>
        <v>34</v>
      </c>
    </row>
    <row r="20" spans="1:11" ht="23.1" customHeight="1" x14ac:dyDescent="0.15">
      <c r="A20" s="7">
        <v>15</v>
      </c>
      <c r="B20" s="7" t="s">
        <v>23</v>
      </c>
      <c r="C20" s="8">
        <v>3</v>
      </c>
      <c r="D20" s="8">
        <v>1</v>
      </c>
      <c r="E20" s="8">
        <v>4</v>
      </c>
      <c r="F20" s="20">
        <f>IFERROR(VLOOKUP(B20, [1]공립일반!$E$3:$F$25, 2, FALSE), 0)</f>
        <v>10</v>
      </c>
      <c r="G20" s="20">
        <f>IFERROR(VLOOKUP(B20, [1]공립일반!$H$3:$I$9, 2, FALSE), 0)</f>
        <v>0</v>
      </c>
      <c r="H20" s="20">
        <f t="shared" si="0"/>
        <v>10</v>
      </c>
      <c r="I20" s="21">
        <f t="shared" si="1"/>
        <v>3.3333333333333335</v>
      </c>
      <c r="J20" s="21">
        <f t="shared" si="1"/>
        <v>0</v>
      </c>
      <c r="K20" s="21">
        <f t="shared" si="1"/>
        <v>2.5</v>
      </c>
    </row>
    <row r="21" spans="1:11" ht="23.1" customHeight="1" x14ac:dyDescent="0.15">
      <c r="A21" s="7">
        <v>16</v>
      </c>
      <c r="B21" s="7" t="s">
        <v>24</v>
      </c>
      <c r="C21" s="8">
        <v>3</v>
      </c>
      <c r="D21" s="8">
        <v>0</v>
      </c>
      <c r="E21" s="8">
        <v>3</v>
      </c>
      <c r="F21" s="20">
        <f>IFERROR(VLOOKUP(B21, [1]공립일반!$E$3:$F$25, 2, FALSE), 0)</f>
        <v>22</v>
      </c>
      <c r="G21" s="20">
        <f>IFERROR(VLOOKUP(B21, [1]공립일반!$H$3:$I$9, 2, FALSE), 0)</f>
        <v>0</v>
      </c>
      <c r="H21" s="20">
        <f t="shared" si="0"/>
        <v>22</v>
      </c>
      <c r="I21" s="21">
        <f t="shared" si="1"/>
        <v>7.333333333333333</v>
      </c>
      <c r="J21" s="21">
        <f t="shared" si="1"/>
        <v>0</v>
      </c>
      <c r="K21" s="21">
        <f t="shared" si="1"/>
        <v>7.333333333333333</v>
      </c>
    </row>
    <row r="22" spans="1:11" ht="23.1" customHeight="1" x14ac:dyDescent="0.15">
      <c r="A22" s="7">
        <v>17</v>
      </c>
      <c r="B22" s="7" t="s">
        <v>34</v>
      </c>
      <c r="C22" s="8">
        <v>5</v>
      </c>
      <c r="D22" s="8">
        <v>1</v>
      </c>
      <c r="E22" s="8">
        <v>6</v>
      </c>
      <c r="F22" s="20">
        <f>IFERROR(VLOOKUP(B22, [1]공립일반!$E$3:$F$25, 2, FALSE), 0)</f>
        <v>30</v>
      </c>
      <c r="G22" s="20">
        <f>IFERROR(VLOOKUP(B22, [1]공립일반!$H$3:$I$9, 2, FALSE), 0)</f>
        <v>0</v>
      </c>
      <c r="H22" s="20">
        <f t="shared" si="0"/>
        <v>30</v>
      </c>
      <c r="I22" s="21">
        <f t="shared" si="1"/>
        <v>6</v>
      </c>
      <c r="J22" s="21">
        <f t="shared" si="1"/>
        <v>0</v>
      </c>
      <c r="K22" s="21">
        <f t="shared" si="1"/>
        <v>5</v>
      </c>
    </row>
    <row r="23" spans="1:11" ht="23.1" customHeight="1" x14ac:dyDescent="0.15">
      <c r="A23" s="7">
        <v>18</v>
      </c>
      <c r="B23" s="7" t="s">
        <v>35</v>
      </c>
      <c r="C23" s="8">
        <v>2</v>
      </c>
      <c r="D23" s="8">
        <v>0</v>
      </c>
      <c r="E23" s="8">
        <v>2</v>
      </c>
      <c r="F23" s="20">
        <f>IFERROR(VLOOKUP(B23, [1]공립일반!$E$3:$F$25, 2, FALSE), 0)</f>
        <v>13</v>
      </c>
      <c r="G23" s="20">
        <f>IFERROR(VLOOKUP(B23, [1]공립일반!$H$3:$I$9, 2, FALSE), 0)</f>
        <v>0</v>
      </c>
      <c r="H23" s="20">
        <f t="shared" si="0"/>
        <v>13</v>
      </c>
      <c r="I23" s="21">
        <f t="shared" si="1"/>
        <v>6.5</v>
      </c>
      <c r="J23" s="21">
        <f t="shared" si="1"/>
        <v>0</v>
      </c>
      <c r="K23" s="21">
        <f t="shared" si="1"/>
        <v>6.5</v>
      </c>
    </row>
    <row r="24" spans="1:11" ht="23.1" customHeight="1" x14ac:dyDescent="0.15">
      <c r="A24" s="7">
        <v>19</v>
      </c>
      <c r="B24" s="7" t="s">
        <v>25</v>
      </c>
      <c r="C24" s="8">
        <v>32</v>
      </c>
      <c r="D24" s="8">
        <v>2</v>
      </c>
      <c r="E24" s="8">
        <v>34</v>
      </c>
      <c r="F24" s="20">
        <f>IFERROR(VLOOKUP(B24, [1]공립일반!$E$3:$F$25, 2, FALSE), 0)</f>
        <v>223</v>
      </c>
      <c r="G24" s="20">
        <f>IFERROR(VLOOKUP(B24, [1]공립일반!$H$3:$I$9, 2, FALSE), 0)</f>
        <v>7</v>
      </c>
      <c r="H24" s="20">
        <f t="shared" si="0"/>
        <v>230</v>
      </c>
      <c r="I24" s="21">
        <f t="shared" si="1"/>
        <v>6.96875</v>
      </c>
      <c r="J24" s="21">
        <f t="shared" si="1"/>
        <v>3.5</v>
      </c>
      <c r="K24" s="21">
        <f t="shared" si="1"/>
        <v>6.7647058823529411</v>
      </c>
    </row>
    <row r="25" spans="1:11" ht="23.1" customHeight="1" x14ac:dyDescent="0.15">
      <c r="A25" s="7">
        <v>20</v>
      </c>
      <c r="B25" s="7" t="s">
        <v>29</v>
      </c>
      <c r="C25" s="8">
        <v>16</v>
      </c>
      <c r="D25" s="8">
        <v>1</v>
      </c>
      <c r="E25" s="8">
        <v>17</v>
      </c>
      <c r="F25" s="20">
        <f>IFERROR(VLOOKUP(B25, [1]공립일반!$E$3:$F$25, 2, FALSE), 0)</f>
        <v>120</v>
      </c>
      <c r="G25" s="20">
        <f>IFERROR(VLOOKUP(B25, [1]공립일반!$H$3:$I$9, 2, FALSE), 0)</f>
        <v>2</v>
      </c>
      <c r="H25" s="20">
        <f t="shared" si="0"/>
        <v>122</v>
      </c>
      <c r="I25" s="21">
        <f t="shared" si="1"/>
        <v>7.5</v>
      </c>
      <c r="J25" s="21">
        <f t="shared" si="1"/>
        <v>2</v>
      </c>
      <c r="K25" s="21">
        <f t="shared" si="1"/>
        <v>7.1764705882352944</v>
      </c>
    </row>
    <row r="26" spans="1:11" ht="23.1" customHeight="1" x14ac:dyDescent="0.15">
      <c r="A26" s="7">
        <v>21</v>
      </c>
      <c r="B26" s="7" t="s">
        <v>30</v>
      </c>
      <c r="C26" s="8">
        <v>6</v>
      </c>
      <c r="D26" s="8">
        <v>1</v>
      </c>
      <c r="E26" s="8">
        <v>7</v>
      </c>
      <c r="F26" s="20">
        <f>IFERROR(VLOOKUP(B26, [1]공립일반!$E$3:$F$25, 2, FALSE), 0)</f>
        <v>29</v>
      </c>
      <c r="G26" s="20">
        <f>IFERROR(VLOOKUP(B26, [1]공립일반!$H$3:$I$9, 2, FALSE), 0)</f>
        <v>0</v>
      </c>
      <c r="H26" s="20">
        <f t="shared" si="0"/>
        <v>29</v>
      </c>
      <c r="I26" s="21">
        <f t="shared" si="1"/>
        <v>4.833333333333333</v>
      </c>
      <c r="J26" s="21">
        <f t="shared" si="1"/>
        <v>0</v>
      </c>
      <c r="K26" s="21">
        <f t="shared" si="1"/>
        <v>4.1428571428571432</v>
      </c>
    </row>
    <row r="27" spans="1:11" ht="23.1" customHeight="1" x14ac:dyDescent="0.15">
      <c r="A27" s="7">
        <v>22</v>
      </c>
      <c r="B27" s="7" t="s">
        <v>31</v>
      </c>
      <c r="C27" s="8">
        <v>16</v>
      </c>
      <c r="D27" s="8">
        <v>1</v>
      </c>
      <c r="E27" s="8">
        <v>17</v>
      </c>
      <c r="F27" s="20">
        <f>IFERROR(VLOOKUP(B27, [1]공립일반!$E$3:$F$25, 2, FALSE), 0)</f>
        <v>100</v>
      </c>
      <c r="G27" s="20">
        <f>IFERROR(VLOOKUP(B27, [1]공립일반!$H$3:$I$9, 2, FALSE), 0)</f>
        <v>0</v>
      </c>
      <c r="H27" s="20">
        <f t="shared" si="0"/>
        <v>100</v>
      </c>
      <c r="I27" s="21">
        <f t="shared" si="1"/>
        <v>6.25</v>
      </c>
      <c r="J27" s="21">
        <f t="shared" si="1"/>
        <v>0</v>
      </c>
      <c r="K27" s="21">
        <f t="shared" si="1"/>
        <v>5.882352941176471</v>
      </c>
    </row>
    <row r="28" spans="1:11" ht="23.1" customHeight="1" x14ac:dyDescent="0.15">
      <c r="A28" s="7">
        <v>23</v>
      </c>
      <c r="B28" s="7" t="s">
        <v>12</v>
      </c>
      <c r="C28" s="8">
        <v>17</v>
      </c>
      <c r="D28" s="8">
        <v>1</v>
      </c>
      <c r="E28" s="8">
        <v>18</v>
      </c>
      <c r="F28" s="20">
        <f>IFERROR(VLOOKUP(B28, [1]공립일반!$E$3:$F$25, 2, FALSE), 0)</f>
        <v>48</v>
      </c>
      <c r="G28" s="20">
        <f>IFERROR(VLOOKUP(B28, [1]공립일반!$H$3:$I$9, 2, FALSE), 0)</f>
        <v>0</v>
      </c>
      <c r="H28" s="20">
        <f t="shared" si="0"/>
        <v>48</v>
      </c>
      <c r="I28" s="21">
        <f t="shared" si="1"/>
        <v>2.8235294117647061</v>
      </c>
      <c r="J28" s="21">
        <f t="shared" si="1"/>
        <v>0</v>
      </c>
      <c r="K28" s="21">
        <f t="shared" si="1"/>
        <v>2.6666666666666665</v>
      </c>
    </row>
    <row r="29" spans="1:11" ht="36.75" customHeight="1" x14ac:dyDescent="0.15">
      <c r="A29" s="9" t="s">
        <v>13</v>
      </c>
      <c r="B29" s="9" t="s">
        <v>13</v>
      </c>
      <c r="C29" s="10">
        <v>191</v>
      </c>
      <c r="D29" s="10">
        <v>14</v>
      </c>
      <c r="E29" s="10">
        <v>205</v>
      </c>
      <c r="F29" s="22">
        <f>SUM(F6:F28)</f>
        <v>1525</v>
      </c>
      <c r="G29" s="22">
        <f t="shared" ref="G29:H29" si="2">SUM(G6:G28)</f>
        <v>20</v>
      </c>
      <c r="H29" s="22">
        <f t="shared" si="2"/>
        <v>1545</v>
      </c>
      <c r="I29" s="23">
        <f t="shared" ref="I29:K29" si="3">IFERROR(F29/C29, 0)</f>
        <v>7.9842931937172779</v>
      </c>
      <c r="J29" s="23">
        <f t="shared" si="3"/>
        <v>1.4285714285714286</v>
      </c>
      <c r="K29" s="23">
        <f t="shared" si="3"/>
        <v>7.5365853658536581</v>
      </c>
    </row>
  </sheetData>
  <mergeCells count="7">
    <mergeCell ref="A2:K2"/>
    <mergeCell ref="F3:K3"/>
    <mergeCell ref="A4:A5"/>
    <mergeCell ref="B4:B5"/>
    <mergeCell ref="C4:E4"/>
    <mergeCell ref="F4:H4"/>
    <mergeCell ref="I4:K4"/>
  </mergeCells>
  <phoneticPr fontId="2" type="noConversion"/>
  <printOptions horizontalCentered="1"/>
  <pageMargins left="0" right="0" top="0.74803149606299213" bottom="0.74803149606299213" header="0.31496062992125984" footer="0.31496062992125984"/>
  <pageSetup paperSize="9" scale="97" fitToHeight="0" orientation="portrait" horizont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H44"/>
  <sheetViews>
    <sheetView view="pageBreakPreview" topLeftCell="A25" zoomScale="80" zoomScaleNormal="100" zoomScaleSheetLayoutView="80" workbookViewId="0">
      <selection activeCell="A44" sqref="A44:H44"/>
    </sheetView>
  </sheetViews>
  <sheetFormatPr defaultRowHeight="13.5" x14ac:dyDescent="0.15"/>
  <cols>
    <col min="1" max="1" width="14.44140625" customWidth="1"/>
    <col min="2" max="2" width="6.21875" customWidth="1"/>
    <col min="3" max="3" width="15.77734375" customWidth="1"/>
    <col min="4" max="4" width="13.21875" customWidth="1"/>
    <col min="5" max="7" width="11.5546875" customWidth="1"/>
    <col min="8" max="9" width="17.6640625" customWidth="1"/>
    <col min="237" max="237" width="5.88671875" customWidth="1"/>
    <col min="238" max="238" width="10.44140625" customWidth="1"/>
    <col min="239" max="247" width="9.5546875" customWidth="1"/>
    <col min="493" max="493" width="5.88671875" customWidth="1"/>
    <col min="494" max="494" width="10.44140625" customWidth="1"/>
    <col min="495" max="503" width="9.5546875" customWidth="1"/>
    <col min="749" max="749" width="5.88671875" customWidth="1"/>
    <col min="750" max="750" width="10.44140625" customWidth="1"/>
    <col min="751" max="759" width="9.5546875" customWidth="1"/>
    <col min="1005" max="1005" width="5.88671875" customWidth="1"/>
    <col min="1006" max="1006" width="10.44140625" customWidth="1"/>
    <col min="1007" max="1015" width="9.5546875" customWidth="1"/>
    <col min="1261" max="1261" width="5.88671875" customWidth="1"/>
    <col min="1262" max="1262" width="10.44140625" customWidth="1"/>
    <col min="1263" max="1271" width="9.5546875" customWidth="1"/>
    <col min="1517" max="1517" width="5.88671875" customWidth="1"/>
    <col min="1518" max="1518" width="10.44140625" customWidth="1"/>
    <col min="1519" max="1527" width="9.5546875" customWidth="1"/>
    <col min="1773" max="1773" width="5.88671875" customWidth="1"/>
    <col min="1774" max="1774" width="10.44140625" customWidth="1"/>
    <col min="1775" max="1783" width="9.5546875" customWidth="1"/>
    <col min="2029" max="2029" width="5.88671875" customWidth="1"/>
    <col min="2030" max="2030" width="10.44140625" customWidth="1"/>
    <col min="2031" max="2039" width="9.5546875" customWidth="1"/>
    <col min="2285" max="2285" width="5.88671875" customWidth="1"/>
    <col min="2286" max="2286" width="10.44140625" customWidth="1"/>
    <col min="2287" max="2295" width="9.5546875" customWidth="1"/>
    <col min="2541" max="2541" width="5.88671875" customWidth="1"/>
    <col min="2542" max="2542" width="10.44140625" customWidth="1"/>
    <col min="2543" max="2551" width="9.5546875" customWidth="1"/>
    <col min="2797" max="2797" width="5.88671875" customWidth="1"/>
    <col min="2798" max="2798" width="10.44140625" customWidth="1"/>
    <col min="2799" max="2807" width="9.5546875" customWidth="1"/>
    <col min="3053" max="3053" width="5.88671875" customWidth="1"/>
    <col min="3054" max="3054" width="10.44140625" customWidth="1"/>
    <col min="3055" max="3063" width="9.5546875" customWidth="1"/>
    <col min="3309" max="3309" width="5.88671875" customWidth="1"/>
    <col min="3310" max="3310" width="10.44140625" customWidth="1"/>
    <col min="3311" max="3319" width="9.5546875" customWidth="1"/>
    <col min="3565" max="3565" width="5.88671875" customWidth="1"/>
    <col min="3566" max="3566" width="10.44140625" customWidth="1"/>
    <col min="3567" max="3575" width="9.5546875" customWidth="1"/>
    <col min="3821" max="3821" width="5.88671875" customWidth="1"/>
    <col min="3822" max="3822" width="10.44140625" customWidth="1"/>
    <col min="3823" max="3831" width="9.5546875" customWidth="1"/>
    <col min="4077" max="4077" width="5.88671875" customWidth="1"/>
    <col min="4078" max="4078" width="10.44140625" customWidth="1"/>
    <col min="4079" max="4087" width="9.5546875" customWidth="1"/>
    <col min="4333" max="4333" width="5.88671875" customWidth="1"/>
    <col min="4334" max="4334" width="10.44140625" customWidth="1"/>
    <col min="4335" max="4343" width="9.5546875" customWidth="1"/>
    <col min="4589" max="4589" width="5.88671875" customWidth="1"/>
    <col min="4590" max="4590" width="10.44140625" customWidth="1"/>
    <col min="4591" max="4599" width="9.5546875" customWidth="1"/>
    <col min="4845" max="4845" width="5.88671875" customWidth="1"/>
    <col min="4846" max="4846" width="10.44140625" customWidth="1"/>
    <col min="4847" max="4855" width="9.5546875" customWidth="1"/>
    <col min="5101" max="5101" width="5.88671875" customWidth="1"/>
    <col min="5102" max="5102" width="10.44140625" customWidth="1"/>
    <col min="5103" max="5111" width="9.5546875" customWidth="1"/>
    <col min="5357" max="5357" width="5.88671875" customWidth="1"/>
    <col min="5358" max="5358" width="10.44140625" customWidth="1"/>
    <col min="5359" max="5367" width="9.5546875" customWidth="1"/>
    <col min="5613" max="5613" width="5.88671875" customWidth="1"/>
    <col min="5614" max="5614" width="10.44140625" customWidth="1"/>
    <col min="5615" max="5623" width="9.5546875" customWidth="1"/>
    <col min="5869" max="5869" width="5.88671875" customWidth="1"/>
    <col min="5870" max="5870" width="10.44140625" customWidth="1"/>
    <col min="5871" max="5879" width="9.5546875" customWidth="1"/>
    <col min="6125" max="6125" width="5.88671875" customWidth="1"/>
    <col min="6126" max="6126" width="10.44140625" customWidth="1"/>
    <col min="6127" max="6135" width="9.5546875" customWidth="1"/>
    <col min="6381" max="6381" width="5.88671875" customWidth="1"/>
    <col min="6382" max="6382" width="10.44140625" customWidth="1"/>
    <col min="6383" max="6391" width="9.5546875" customWidth="1"/>
    <col min="6637" max="6637" width="5.88671875" customWidth="1"/>
    <col min="6638" max="6638" width="10.44140625" customWidth="1"/>
    <col min="6639" max="6647" width="9.5546875" customWidth="1"/>
    <col min="6893" max="6893" width="5.88671875" customWidth="1"/>
    <col min="6894" max="6894" width="10.44140625" customWidth="1"/>
    <col min="6895" max="6903" width="9.5546875" customWidth="1"/>
    <col min="7149" max="7149" width="5.88671875" customWidth="1"/>
    <col min="7150" max="7150" width="10.44140625" customWidth="1"/>
    <col min="7151" max="7159" width="9.5546875" customWidth="1"/>
    <col min="7405" max="7405" width="5.88671875" customWidth="1"/>
    <col min="7406" max="7406" width="10.44140625" customWidth="1"/>
    <col min="7407" max="7415" width="9.5546875" customWidth="1"/>
    <col min="7661" max="7661" width="5.88671875" customWidth="1"/>
    <col min="7662" max="7662" width="10.44140625" customWidth="1"/>
    <col min="7663" max="7671" width="9.5546875" customWidth="1"/>
    <col min="7917" max="7917" width="5.88671875" customWidth="1"/>
    <col min="7918" max="7918" width="10.44140625" customWidth="1"/>
    <col min="7919" max="7927" width="9.5546875" customWidth="1"/>
    <col min="8173" max="8173" width="5.88671875" customWidth="1"/>
    <col min="8174" max="8174" width="10.44140625" customWidth="1"/>
    <col min="8175" max="8183" width="9.5546875" customWidth="1"/>
    <col min="8429" max="8429" width="5.88671875" customWidth="1"/>
    <col min="8430" max="8430" width="10.44140625" customWidth="1"/>
    <col min="8431" max="8439" width="9.5546875" customWidth="1"/>
    <col min="8685" max="8685" width="5.88671875" customWidth="1"/>
    <col min="8686" max="8686" width="10.44140625" customWidth="1"/>
    <col min="8687" max="8695" width="9.5546875" customWidth="1"/>
    <col min="8941" max="8941" width="5.88671875" customWidth="1"/>
    <col min="8942" max="8942" width="10.44140625" customWidth="1"/>
    <col min="8943" max="8951" width="9.5546875" customWidth="1"/>
    <col min="9197" max="9197" width="5.88671875" customWidth="1"/>
    <col min="9198" max="9198" width="10.44140625" customWidth="1"/>
    <col min="9199" max="9207" width="9.5546875" customWidth="1"/>
    <col min="9453" max="9453" width="5.88671875" customWidth="1"/>
    <col min="9454" max="9454" width="10.44140625" customWidth="1"/>
    <col min="9455" max="9463" width="9.5546875" customWidth="1"/>
    <col min="9709" max="9709" width="5.88671875" customWidth="1"/>
    <col min="9710" max="9710" width="10.44140625" customWidth="1"/>
    <col min="9711" max="9719" width="9.5546875" customWidth="1"/>
    <col min="9965" max="9965" width="5.88671875" customWidth="1"/>
    <col min="9966" max="9966" width="10.44140625" customWidth="1"/>
    <col min="9967" max="9975" width="9.5546875" customWidth="1"/>
    <col min="10221" max="10221" width="5.88671875" customWidth="1"/>
    <col min="10222" max="10222" width="10.44140625" customWidth="1"/>
    <col min="10223" max="10231" width="9.5546875" customWidth="1"/>
    <col min="10477" max="10477" width="5.88671875" customWidth="1"/>
    <col min="10478" max="10478" width="10.44140625" customWidth="1"/>
    <col min="10479" max="10487" width="9.5546875" customWidth="1"/>
    <col min="10733" max="10733" width="5.88671875" customWidth="1"/>
    <col min="10734" max="10734" width="10.44140625" customWidth="1"/>
    <col min="10735" max="10743" width="9.5546875" customWidth="1"/>
    <col min="10989" max="10989" width="5.88671875" customWidth="1"/>
    <col min="10990" max="10990" width="10.44140625" customWidth="1"/>
    <col min="10991" max="10999" width="9.5546875" customWidth="1"/>
    <col min="11245" max="11245" width="5.88671875" customWidth="1"/>
    <col min="11246" max="11246" width="10.44140625" customWidth="1"/>
    <col min="11247" max="11255" width="9.5546875" customWidth="1"/>
    <col min="11501" max="11501" width="5.88671875" customWidth="1"/>
    <col min="11502" max="11502" width="10.44140625" customWidth="1"/>
    <col min="11503" max="11511" width="9.5546875" customWidth="1"/>
    <col min="11757" max="11757" width="5.88671875" customWidth="1"/>
    <col min="11758" max="11758" width="10.44140625" customWidth="1"/>
    <col min="11759" max="11767" width="9.5546875" customWidth="1"/>
    <col min="12013" max="12013" width="5.88671875" customWidth="1"/>
    <col min="12014" max="12014" width="10.44140625" customWidth="1"/>
    <col min="12015" max="12023" width="9.5546875" customWidth="1"/>
    <col min="12269" max="12269" width="5.88671875" customWidth="1"/>
    <col min="12270" max="12270" width="10.44140625" customWidth="1"/>
    <col min="12271" max="12279" width="9.5546875" customWidth="1"/>
    <col min="12525" max="12525" width="5.88671875" customWidth="1"/>
    <col min="12526" max="12526" width="10.44140625" customWidth="1"/>
    <col min="12527" max="12535" width="9.5546875" customWidth="1"/>
    <col min="12781" max="12781" width="5.88671875" customWidth="1"/>
    <col min="12782" max="12782" width="10.44140625" customWidth="1"/>
    <col min="12783" max="12791" width="9.5546875" customWidth="1"/>
    <col min="13037" max="13037" width="5.88671875" customWidth="1"/>
    <col min="13038" max="13038" width="10.44140625" customWidth="1"/>
    <col min="13039" max="13047" width="9.5546875" customWidth="1"/>
    <col min="13293" max="13293" width="5.88671875" customWidth="1"/>
    <col min="13294" max="13294" width="10.44140625" customWidth="1"/>
    <col min="13295" max="13303" width="9.5546875" customWidth="1"/>
    <col min="13549" max="13549" width="5.88671875" customWidth="1"/>
    <col min="13550" max="13550" width="10.44140625" customWidth="1"/>
    <col min="13551" max="13559" width="9.5546875" customWidth="1"/>
    <col min="13805" max="13805" width="5.88671875" customWidth="1"/>
    <col min="13806" max="13806" width="10.44140625" customWidth="1"/>
    <col min="13807" max="13815" width="9.5546875" customWidth="1"/>
    <col min="14061" max="14061" width="5.88671875" customWidth="1"/>
    <col min="14062" max="14062" width="10.44140625" customWidth="1"/>
    <col min="14063" max="14071" width="9.5546875" customWidth="1"/>
    <col min="14317" max="14317" width="5.88671875" customWidth="1"/>
    <col min="14318" max="14318" width="10.44140625" customWidth="1"/>
    <col min="14319" max="14327" width="9.5546875" customWidth="1"/>
    <col min="14573" max="14573" width="5.88671875" customWidth="1"/>
    <col min="14574" max="14574" width="10.44140625" customWidth="1"/>
    <col min="14575" max="14583" width="9.5546875" customWidth="1"/>
    <col min="14829" max="14829" width="5.88671875" customWidth="1"/>
    <col min="14830" max="14830" width="10.44140625" customWidth="1"/>
    <col min="14831" max="14839" width="9.5546875" customWidth="1"/>
    <col min="15085" max="15085" width="5.88671875" customWidth="1"/>
    <col min="15086" max="15086" width="10.44140625" customWidth="1"/>
    <col min="15087" max="15095" width="9.5546875" customWidth="1"/>
    <col min="15341" max="15341" width="5.88671875" customWidth="1"/>
    <col min="15342" max="15342" width="10.44140625" customWidth="1"/>
    <col min="15343" max="15351" width="9.5546875" customWidth="1"/>
    <col min="15597" max="15597" width="5.88671875" customWidth="1"/>
    <col min="15598" max="15598" width="10.44140625" customWidth="1"/>
    <col min="15599" max="15607" width="9.5546875" customWidth="1"/>
    <col min="15853" max="15853" width="5.88671875" customWidth="1"/>
    <col min="15854" max="15854" width="10.44140625" customWidth="1"/>
    <col min="15855" max="15863" width="9.5546875" customWidth="1"/>
    <col min="16109" max="16109" width="5.88671875" customWidth="1"/>
    <col min="16110" max="16110" width="10.44140625" customWidth="1"/>
    <col min="16111" max="16119" width="9.5546875" customWidth="1"/>
  </cols>
  <sheetData>
    <row r="1" spans="1:8" ht="9" customHeight="1" x14ac:dyDescent="0.15"/>
    <row r="2" spans="1:8" ht="51.75" customHeight="1" x14ac:dyDescent="0.15">
      <c r="A2" s="24" t="s">
        <v>82</v>
      </c>
      <c r="B2" s="24"/>
      <c r="C2" s="24"/>
      <c r="D2" s="24"/>
      <c r="E2" s="24"/>
      <c r="F2" s="24"/>
      <c r="G2" s="24"/>
      <c r="H2" s="24"/>
    </row>
    <row r="3" spans="1:8" s="13" customFormat="1" ht="22.5" customHeight="1" x14ac:dyDescent="0.15">
      <c r="A3" s="11" t="s">
        <v>0</v>
      </c>
      <c r="B3" s="11"/>
      <c r="C3" s="12"/>
      <c r="D3" s="12"/>
      <c r="E3" s="32"/>
      <c r="F3" s="32"/>
      <c r="G3" s="32"/>
      <c r="H3" s="32"/>
    </row>
    <row r="4" spans="1:8" ht="32.25" customHeight="1" x14ac:dyDescent="0.15">
      <c r="A4" s="27" t="s">
        <v>20</v>
      </c>
      <c r="B4" s="27" t="s">
        <v>1</v>
      </c>
      <c r="C4" s="26" t="s">
        <v>76</v>
      </c>
      <c r="D4" s="27" t="s">
        <v>78</v>
      </c>
      <c r="E4" s="29" t="s">
        <v>77</v>
      </c>
      <c r="F4" s="30"/>
      <c r="G4" s="31"/>
      <c r="H4" s="27" t="s">
        <v>14</v>
      </c>
    </row>
    <row r="5" spans="1:8" ht="32.25" customHeight="1" x14ac:dyDescent="0.15">
      <c r="A5" s="28"/>
      <c r="B5" s="28"/>
      <c r="C5" s="26"/>
      <c r="D5" s="28"/>
      <c r="E5" s="2" t="s">
        <v>79</v>
      </c>
      <c r="F5" s="2" t="s">
        <v>80</v>
      </c>
      <c r="G5" s="2" t="s">
        <v>73</v>
      </c>
      <c r="H5" s="28"/>
    </row>
    <row r="6" spans="1:8" ht="23.1" customHeight="1" x14ac:dyDescent="0.15">
      <c r="A6" s="34" t="s">
        <v>36</v>
      </c>
      <c r="B6" s="3">
        <v>1</v>
      </c>
      <c r="C6" s="19" t="s">
        <v>37</v>
      </c>
      <c r="D6" s="1">
        <v>1</v>
      </c>
      <c r="E6" s="15">
        <f>IFERROR(VLOOKUP(C6, [1]사립일반!$M$22:$N$26, 2, FALSE), 0)</f>
        <v>9</v>
      </c>
      <c r="F6" s="15">
        <v>0</v>
      </c>
      <c r="G6" s="15">
        <f>SUM(E6:F6)</f>
        <v>9</v>
      </c>
      <c r="H6" s="16">
        <f>G6/D6</f>
        <v>9</v>
      </c>
    </row>
    <row r="7" spans="1:8" ht="23.1" customHeight="1" x14ac:dyDescent="0.15">
      <c r="A7" s="34"/>
      <c r="B7" s="3">
        <v>2</v>
      </c>
      <c r="C7" s="19" t="s">
        <v>16</v>
      </c>
      <c r="D7" s="1">
        <v>2</v>
      </c>
      <c r="E7" s="15">
        <f>IFERROR(VLOOKUP(C7, [1]사립일반!$M$22:$N$26, 2, FALSE), 0)</f>
        <v>22</v>
      </c>
      <c r="F7" s="15">
        <v>0</v>
      </c>
      <c r="G7" s="15">
        <f t="shared" ref="G7:G42" si="0">SUM(E7:F7)</f>
        <v>22</v>
      </c>
      <c r="H7" s="16">
        <f t="shared" ref="H7:H43" si="1">G7/D7</f>
        <v>11</v>
      </c>
    </row>
    <row r="8" spans="1:8" ht="23.1" customHeight="1" x14ac:dyDescent="0.15">
      <c r="A8" s="34"/>
      <c r="B8" s="14">
        <v>3</v>
      </c>
      <c r="C8" s="19" t="s">
        <v>81</v>
      </c>
      <c r="D8" s="1">
        <v>1</v>
      </c>
      <c r="E8" s="15">
        <f>IFERROR(VLOOKUP(C8, [1]사립일반!$M$22:$N$26, 2, FALSE), 0)</f>
        <v>4</v>
      </c>
      <c r="F8" s="15">
        <v>0</v>
      </c>
      <c r="G8" s="15">
        <f t="shared" si="0"/>
        <v>4</v>
      </c>
      <c r="H8" s="16">
        <f t="shared" si="1"/>
        <v>4</v>
      </c>
    </row>
    <row r="9" spans="1:8" ht="23.1" customHeight="1" x14ac:dyDescent="0.15">
      <c r="A9" s="34"/>
      <c r="B9" s="14">
        <v>4</v>
      </c>
      <c r="C9" s="19" t="s">
        <v>38</v>
      </c>
      <c r="D9" s="1">
        <v>1</v>
      </c>
      <c r="E9" s="15">
        <f>IFERROR(VLOOKUP(C9, [1]사립일반!$M$22:$N$26, 2, FALSE), 0)</f>
        <v>5</v>
      </c>
      <c r="F9" s="15">
        <v>0</v>
      </c>
      <c r="G9" s="15">
        <f t="shared" si="0"/>
        <v>5</v>
      </c>
      <c r="H9" s="16">
        <f t="shared" si="1"/>
        <v>5</v>
      </c>
    </row>
    <row r="10" spans="1:8" ht="23.1" customHeight="1" x14ac:dyDescent="0.15">
      <c r="A10" s="34"/>
      <c r="B10" s="3">
        <v>5</v>
      </c>
      <c r="C10" s="19" t="s">
        <v>39</v>
      </c>
      <c r="D10" s="1">
        <v>1</v>
      </c>
      <c r="E10" s="15">
        <f>IFERROR(VLOOKUP(C10, [1]사립일반!$M$22:$N$26, 2, FALSE), 0)</f>
        <v>8</v>
      </c>
      <c r="F10" s="15">
        <v>0</v>
      </c>
      <c r="G10" s="15">
        <f t="shared" si="0"/>
        <v>8</v>
      </c>
      <c r="H10" s="16">
        <f t="shared" si="1"/>
        <v>8</v>
      </c>
    </row>
    <row r="11" spans="1:8" ht="23.1" customHeight="1" x14ac:dyDescent="0.15">
      <c r="A11" s="34" t="s">
        <v>40</v>
      </c>
      <c r="B11" s="3">
        <v>1</v>
      </c>
      <c r="C11" s="19" t="s">
        <v>41</v>
      </c>
      <c r="D11" s="1">
        <v>1</v>
      </c>
      <c r="E11" s="15">
        <f>IFERROR(VLOOKUP(C11, [1]사립일반!$M$27:$N$31, 2, FALSE), 0)</f>
        <v>9</v>
      </c>
      <c r="F11" s="15">
        <f>IFERROR(VLOOKUP(C11, [1]사립일반!$M$2:$N$4, 2, FALSE), 0)</f>
        <v>5</v>
      </c>
      <c r="G11" s="15">
        <f t="shared" si="0"/>
        <v>14</v>
      </c>
      <c r="H11" s="16">
        <f t="shared" si="1"/>
        <v>14</v>
      </c>
    </row>
    <row r="12" spans="1:8" ht="23.1" customHeight="1" x14ac:dyDescent="0.15">
      <c r="A12" s="34"/>
      <c r="B12" s="3">
        <v>2</v>
      </c>
      <c r="C12" s="19" t="s">
        <v>42</v>
      </c>
      <c r="D12" s="1">
        <v>1</v>
      </c>
      <c r="E12" s="15">
        <f>IFERROR(VLOOKUP(C12, [1]사립일반!$M$27:$N$31, 2, FALSE), 0)</f>
        <v>3</v>
      </c>
      <c r="F12" s="15">
        <f>IFERROR(VLOOKUP(C12, [1]사립일반!$M$2:$N$4, 2, FALSE), 0)</f>
        <v>1</v>
      </c>
      <c r="G12" s="15">
        <f t="shared" si="0"/>
        <v>4</v>
      </c>
      <c r="H12" s="16">
        <f t="shared" si="1"/>
        <v>4</v>
      </c>
    </row>
    <row r="13" spans="1:8" ht="23.1" customHeight="1" x14ac:dyDescent="0.15">
      <c r="A13" s="34"/>
      <c r="B13" s="3">
        <v>3</v>
      </c>
      <c r="C13" s="19" t="s">
        <v>43</v>
      </c>
      <c r="D13" s="1">
        <v>2</v>
      </c>
      <c r="E13" s="15">
        <f>IFERROR(VLOOKUP(C13, [1]사립일반!$M$27:$N$31, 2, FALSE), 0)</f>
        <v>11</v>
      </c>
      <c r="F13" s="15">
        <f>IFERROR(VLOOKUP(C13, [1]사립일반!$M$2:$N$4, 2, FALSE), 0)</f>
        <v>0</v>
      </c>
      <c r="G13" s="15">
        <f t="shared" si="0"/>
        <v>11</v>
      </c>
      <c r="H13" s="16">
        <f t="shared" si="1"/>
        <v>5.5</v>
      </c>
    </row>
    <row r="14" spans="1:8" ht="23.1" customHeight="1" x14ac:dyDescent="0.15">
      <c r="A14" s="34"/>
      <c r="B14" s="3">
        <v>4</v>
      </c>
      <c r="C14" s="19" t="s">
        <v>44</v>
      </c>
      <c r="D14" s="1">
        <v>1</v>
      </c>
      <c r="E14" s="15">
        <f>IFERROR(VLOOKUP(C14, [1]사립일반!$M$27:$N$31, 2, FALSE), 0)</f>
        <v>5</v>
      </c>
      <c r="F14" s="15">
        <f>IFERROR(VLOOKUP(C14, [1]사립일반!$M$2:$N$4, 2, FALSE), 0)</f>
        <v>0</v>
      </c>
      <c r="G14" s="15">
        <f t="shared" si="0"/>
        <v>5</v>
      </c>
      <c r="H14" s="16">
        <f t="shared" si="1"/>
        <v>5</v>
      </c>
    </row>
    <row r="15" spans="1:8" ht="23.1" customHeight="1" x14ac:dyDescent="0.15">
      <c r="A15" s="34"/>
      <c r="B15" s="3">
        <v>5</v>
      </c>
      <c r="C15" s="19" t="s">
        <v>45</v>
      </c>
      <c r="D15" s="1">
        <v>1</v>
      </c>
      <c r="E15" s="15">
        <f>IFERROR(VLOOKUP(C15, [1]사립일반!$M$27:$N$31, 2, FALSE), 0)</f>
        <v>1</v>
      </c>
      <c r="F15" s="15">
        <f>IFERROR(VLOOKUP(C15, [1]사립일반!$M$2:$N$4, 2, FALSE), 0)</f>
        <v>13</v>
      </c>
      <c r="G15" s="15">
        <f t="shared" si="0"/>
        <v>14</v>
      </c>
      <c r="H15" s="16">
        <f t="shared" si="1"/>
        <v>14</v>
      </c>
    </row>
    <row r="16" spans="1:8" ht="23.1" customHeight="1" x14ac:dyDescent="0.15">
      <c r="A16" s="34" t="s">
        <v>21</v>
      </c>
      <c r="B16" s="3">
        <v>1</v>
      </c>
      <c r="C16" s="19" t="s">
        <v>46</v>
      </c>
      <c r="D16" s="1">
        <v>1</v>
      </c>
      <c r="E16" s="15">
        <f>IFERROR(VLOOKUP(C16, [1]사립일반!$M$32:$N$34, 2, FALSE), 0)</f>
        <v>3</v>
      </c>
      <c r="F16" s="15">
        <f>IFERROR(VLOOKUP(C16, [1]사립일반!$M$5:$N$6, 2, FALSE), 0)</f>
        <v>18</v>
      </c>
      <c r="G16" s="15">
        <f t="shared" si="0"/>
        <v>21</v>
      </c>
      <c r="H16" s="16">
        <f t="shared" si="1"/>
        <v>21</v>
      </c>
    </row>
    <row r="17" spans="1:8" ht="23.1" customHeight="1" x14ac:dyDescent="0.15">
      <c r="A17" s="34"/>
      <c r="B17" s="3">
        <v>2</v>
      </c>
      <c r="C17" s="19" t="s">
        <v>47</v>
      </c>
      <c r="D17" s="1">
        <v>2</v>
      </c>
      <c r="E17" s="15">
        <f>IFERROR(VLOOKUP(C17, [1]사립일반!$M$32:$N$34, 2, FALSE), 0)</f>
        <v>7</v>
      </c>
      <c r="F17" s="15">
        <f>IFERROR(VLOOKUP(C17, [1]사립일반!$M$5:$N$6, 2, FALSE), 0)</f>
        <v>0</v>
      </c>
      <c r="G17" s="15">
        <f t="shared" si="0"/>
        <v>7</v>
      </c>
      <c r="H17" s="16">
        <f t="shared" si="1"/>
        <v>3.5</v>
      </c>
    </row>
    <row r="18" spans="1:8" ht="23.1" customHeight="1" x14ac:dyDescent="0.15">
      <c r="A18" s="34"/>
      <c r="B18" s="3">
        <v>3</v>
      </c>
      <c r="C18" s="19" t="s">
        <v>29</v>
      </c>
      <c r="D18" s="1">
        <v>1</v>
      </c>
      <c r="E18" s="15">
        <f>IFERROR(VLOOKUP(C18, [1]사립일반!$M$32:$N$34, 2, FALSE), 0)</f>
        <v>4</v>
      </c>
      <c r="F18" s="15">
        <f>IFERROR(VLOOKUP(C18, [1]사립일반!$M$5:$N$6, 2, FALSE), 0)</f>
        <v>41</v>
      </c>
      <c r="G18" s="15">
        <f t="shared" si="0"/>
        <v>45</v>
      </c>
      <c r="H18" s="16">
        <f t="shared" si="1"/>
        <v>45</v>
      </c>
    </row>
    <row r="19" spans="1:8" ht="23.1" customHeight="1" x14ac:dyDescent="0.15">
      <c r="A19" s="34" t="s">
        <v>48</v>
      </c>
      <c r="B19" s="3">
        <v>1</v>
      </c>
      <c r="C19" s="19" t="s">
        <v>4</v>
      </c>
      <c r="D19" s="1">
        <v>1</v>
      </c>
      <c r="E19" s="15">
        <f>IFERROR(VLOOKUP(C19, [1]사립일반!$M$35:$N$37, 2, FALSE), 0)</f>
        <v>5</v>
      </c>
      <c r="F19" s="15">
        <f>IFERROR(VLOOKUP(C19, [1]사립일반!$M$7:$N$9, 2, FALSE), 0)</f>
        <v>8</v>
      </c>
      <c r="G19" s="15">
        <f t="shared" si="0"/>
        <v>13</v>
      </c>
      <c r="H19" s="16">
        <f t="shared" si="1"/>
        <v>13</v>
      </c>
    </row>
    <row r="20" spans="1:8" ht="23.1" customHeight="1" x14ac:dyDescent="0.15">
      <c r="A20" s="34"/>
      <c r="B20" s="3">
        <v>2</v>
      </c>
      <c r="C20" s="19" t="s">
        <v>5</v>
      </c>
      <c r="D20" s="1">
        <v>1</v>
      </c>
      <c r="E20" s="15">
        <f>IFERROR(VLOOKUP(C20, [1]사립일반!$M$35:$N$37, 2, FALSE), 0)</f>
        <v>5</v>
      </c>
      <c r="F20" s="15">
        <f>IFERROR(VLOOKUP(C20, [1]사립일반!$M$7:$N$9, 2, FALSE), 0)</f>
        <v>2</v>
      </c>
      <c r="G20" s="15">
        <f t="shared" si="0"/>
        <v>7</v>
      </c>
      <c r="H20" s="16">
        <f t="shared" si="1"/>
        <v>7</v>
      </c>
    </row>
    <row r="21" spans="1:8" ht="23.1" customHeight="1" x14ac:dyDescent="0.15">
      <c r="A21" s="34"/>
      <c r="B21" s="3">
        <v>3</v>
      </c>
      <c r="C21" s="19" t="s">
        <v>49</v>
      </c>
      <c r="D21" s="1">
        <v>1</v>
      </c>
      <c r="E21" s="15">
        <f>IFERROR(VLOOKUP(C21, [1]사립일반!$M$35:$N$37, 2, FALSE), 0)</f>
        <v>4</v>
      </c>
      <c r="F21" s="15">
        <f>IFERROR(VLOOKUP(C21, [1]사립일반!$M$7:$N$9, 2, FALSE), 0)</f>
        <v>63</v>
      </c>
      <c r="G21" s="15">
        <f t="shared" si="0"/>
        <v>67</v>
      </c>
      <c r="H21" s="16">
        <f t="shared" si="1"/>
        <v>67</v>
      </c>
    </row>
    <row r="22" spans="1:8" ht="23.1" customHeight="1" x14ac:dyDescent="0.15">
      <c r="A22" s="34" t="s">
        <v>50</v>
      </c>
      <c r="B22" s="3">
        <v>1</v>
      </c>
      <c r="C22" s="19" t="s">
        <v>51</v>
      </c>
      <c r="D22" s="1">
        <v>2</v>
      </c>
      <c r="E22" s="15">
        <f>IFERROR(VLOOKUP(C22, [1]사립일반!$M$38:$N$43, 2, FALSE), 0)</f>
        <v>10</v>
      </c>
      <c r="F22" s="15">
        <f>IFERROR(VLOOKUP(C22, [1]사립일반!$M$10:$N$14, 2, FALSE), 0)</f>
        <v>7</v>
      </c>
      <c r="G22" s="15">
        <f t="shared" si="0"/>
        <v>17</v>
      </c>
      <c r="H22" s="16">
        <f t="shared" si="1"/>
        <v>8.5</v>
      </c>
    </row>
    <row r="23" spans="1:8" ht="23.1" customHeight="1" x14ac:dyDescent="0.15">
      <c r="A23" s="34"/>
      <c r="B23" s="3">
        <v>2</v>
      </c>
      <c r="C23" s="19" t="s">
        <v>52</v>
      </c>
      <c r="D23" s="1">
        <v>2</v>
      </c>
      <c r="E23" s="15">
        <f>IFERROR(VLOOKUP(C23, [1]사립일반!$M$38:$N$43, 2, FALSE), 0)</f>
        <v>21</v>
      </c>
      <c r="F23" s="15">
        <f>IFERROR(VLOOKUP(C23, [1]사립일반!$M$10:$N$14, 2, FALSE), 0)</f>
        <v>29</v>
      </c>
      <c r="G23" s="15">
        <f t="shared" si="0"/>
        <v>50</v>
      </c>
      <c r="H23" s="16">
        <f t="shared" si="1"/>
        <v>25</v>
      </c>
    </row>
    <row r="24" spans="1:8" ht="23.1" customHeight="1" x14ac:dyDescent="0.15">
      <c r="A24" s="34"/>
      <c r="B24" s="3">
        <v>3</v>
      </c>
      <c r="C24" s="19" t="s">
        <v>53</v>
      </c>
      <c r="D24" s="1">
        <v>1</v>
      </c>
      <c r="E24" s="15">
        <f>IFERROR(VLOOKUP(C24, [1]사립일반!$M$38:$N$43, 2, FALSE), 0)</f>
        <v>6</v>
      </c>
      <c r="F24" s="15">
        <f>IFERROR(VLOOKUP(C24, [1]사립일반!$M$10:$N$14, 2, FALSE), 0)</f>
        <v>56</v>
      </c>
      <c r="G24" s="15">
        <f t="shared" si="0"/>
        <v>62</v>
      </c>
      <c r="H24" s="16">
        <f t="shared" si="1"/>
        <v>62</v>
      </c>
    </row>
    <row r="25" spans="1:8" ht="23.1" customHeight="1" x14ac:dyDescent="0.15">
      <c r="A25" s="34"/>
      <c r="B25" s="3">
        <v>4</v>
      </c>
      <c r="C25" s="19" t="s">
        <v>54</v>
      </c>
      <c r="D25" s="1">
        <v>1</v>
      </c>
      <c r="E25" s="15">
        <f>IFERROR(VLOOKUP(C25, [1]사립일반!$M$38:$N$43, 2, FALSE), 0)</f>
        <v>3</v>
      </c>
      <c r="F25" s="15">
        <f>IFERROR(VLOOKUP(C25, [1]사립일반!$M$10:$N$14, 2, FALSE), 0)</f>
        <v>13</v>
      </c>
      <c r="G25" s="15">
        <f t="shared" si="0"/>
        <v>16</v>
      </c>
      <c r="H25" s="16">
        <f t="shared" si="1"/>
        <v>16</v>
      </c>
    </row>
    <row r="26" spans="1:8" ht="23.1" customHeight="1" x14ac:dyDescent="0.15">
      <c r="A26" s="34"/>
      <c r="B26" s="14">
        <v>5</v>
      </c>
      <c r="C26" s="19" t="s">
        <v>33</v>
      </c>
      <c r="D26" s="1">
        <v>1</v>
      </c>
      <c r="E26" s="15">
        <f>IFERROR(VLOOKUP(C26, [1]사립일반!$M$38:$N$43, 2, FALSE), 0)</f>
        <v>1</v>
      </c>
      <c r="F26" s="15">
        <f>IFERROR(VLOOKUP(C26, [1]사립일반!$M$10:$N$14, 2, FALSE), 0)</f>
        <v>21</v>
      </c>
      <c r="G26" s="15">
        <f t="shared" si="0"/>
        <v>22</v>
      </c>
      <c r="H26" s="16">
        <f t="shared" si="1"/>
        <v>22</v>
      </c>
    </row>
    <row r="27" spans="1:8" ht="23.1" customHeight="1" x14ac:dyDescent="0.15">
      <c r="A27" s="34"/>
      <c r="B27" s="3">
        <v>6</v>
      </c>
      <c r="C27" s="19" t="s">
        <v>55</v>
      </c>
      <c r="D27" s="1">
        <v>1</v>
      </c>
      <c r="E27" s="15">
        <f>IFERROR(VLOOKUP(C27, [1]사립일반!$M$38:$N$43, 2, FALSE), 0)</f>
        <v>10</v>
      </c>
      <c r="F27" s="15">
        <f>IFERROR(VLOOKUP(C27, [1]사립일반!$M$10:$N$14, 2, FALSE), 0)</f>
        <v>0</v>
      </c>
      <c r="G27" s="15">
        <f t="shared" si="0"/>
        <v>10</v>
      </c>
      <c r="H27" s="16">
        <f t="shared" si="1"/>
        <v>10</v>
      </c>
    </row>
    <row r="28" spans="1:8" ht="23.1" customHeight="1" x14ac:dyDescent="0.15">
      <c r="A28" s="35" t="s">
        <v>56</v>
      </c>
      <c r="B28" s="14">
        <v>1</v>
      </c>
      <c r="C28" s="19" t="s">
        <v>57</v>
      </c>
      <c r="D28" s="1">
        <v>1</v>
      </c>
      <c r="E28" s="15">
        <f>IFERROR(VLOOKUP(C28, [1]사립일반!$M$44:$N$47, 2, FALSE), 0)</f>
        <v>9</v>
      </c>
      <c r="F28" s="15">
        <v>0</v>
      </c>
      <c r="G28" s="15">
        <f t="shared" si="0"/>
        <v>9</v>
      </c>
      <c r="H28" s="16">
        <f t="shared" si="1"/>
        <v>9</v>
      </c>
    </row>
    <row r="29" spans="1:8" ht="23.1" customHeight="1" x14ac:dyDescent="0.15">
      <c r="A29" s="36"/>
      <c r="B29" s="14">
        <v>2</v>
      </c>
      <c r="C29" s="19" t="s">
        <v>52</v>
      </c>
      <c r="D29" s="1">
        <v>1</v>
      </c>
      <c r="E29" s="15">
        <f>IFERROR(VLOOKUP(C29, [1]사립일반!$M$44:$N$47, 2, FALSE), 0)</f>
        <v>5</v>
      </c>
      <c r="F29" s="15">
        <v>0</v>
      </c>
      <c r="G29" s="15">
        <f t="shared" si="0"/>
        <v>5</v>
      </c>
      <c r="H29" s="16">
        <f t="shared" si="1"/>
        <v>5</v>
      </c>
    </row>
    <row r="30" spans="1:8" ht="23.1" customHeight="1" x14ac:dyDescent="0.15">
      <c r="A30" s="36"/>
      <c r="B30" s="14">
        <v>3</v>
      </c>
      <c r="C30" s="19" t="s">
        <v>58</v>
      </c>
      <c r="D30" s="1">
        <v>1</v>
      </c>
      <c r="E30" s="15">
        <f>IFERROR(VLOOKUP(C30, [1]사립일반!$M$44:$N$47, 2, FALSE), 0)</f>
        <v>9</v>
      </c>
      <c r="F30" s="15">
        <v>0</v>
      </c>
      <c r="G30" s="15">
        <f t="shared" si="0"/>
        <v>9</v>
      </c>
      <c r="H30" s="16">
        <f t="shared" si="1"/>
        <v>9</v>
      </c>
    </row>
    <row r="31" spans="1:8" ht="23.1" customHeight="1" x14ac:dyDescent="0.15">
      <c r="A31" s="37"/>
      <c r="B31" s="14">
        <v>4</v>
      </c>
      <c r="C31" s="19" t="s">
        <v>59</v>
      </c>
      <c r="D31" s="1">
        <v>1</v>
      </c>
      <c r="E31" s="15">
        <f>IFERROR(VLOOKUP(C31, [1]사립일반!$M$44:$N$47, 2, FALSE), 0)</f>
        <v>14</v>
      </c>
      <c r="F31" s="15">
        <v>0</v>
      </c>
      <c r="G31" s="15">
        <f t="shared" si="0"/>
        <v>14</v>
      </c>
      <c r="H31" s="16">
        <f t="shared" si="1"/>
        <v>14</v>
      </c>
    </row>
    <row r="32" spans="1:8" ht="23.1" customHeight="1" x14ac:dyDescent="0.15">
      <c r="A32" s="34" t="s">
        <v>60</v>
      </c>
      <c r="B32" s="14">
        <v>1</v>
      </c>
      <c r="C32" s="19" t="s">
        <v>61</v>
      </c>
      <c r="D32" s="1">
        <v>2</v>
      </c>
      <c r="E32" s="15">
        <f>IFERROR(VLOOKUP(C32, [1]사립일반!$M$48:$N$50, 2, FALSE), 0)</f>
        <v>25</v>
      </c>
      <c r="F32" s="15">
        <v>0</v>
      </c>
      <c r="G32" s="15">
        <f t="shared" si="0"/>
        <v>25</v>
      </c>
      <c r="H32" s="16">
        <f t="shared" si="1"/>
        <v>12.5</v>
      </c>
    </row>
    <row r="33" spans="1:8" ht="23.1" customHeight="1" x14ac:dyDescent="0.15">
      <c r="A33" s="34"/>
      <c r="B33" s="14">
        <v>2</v>
      </c>
      <c r="C33" s="19" t="s">
        <v>62</v>
      </c>
      <c r="D33" s="1">
        <v>2</v>
      </c>
      <c r="E33" s="15">
        <f>IFERROR(VLOOKUP(C33, [1]사립일반!$M$48:$N$50, 2, FALSE), 0)</f>
        <v>9</v>
      </c>
      <c r="F33" s="15">
        <v>0</v>
      </c>
      <c r="G33" s="15">
        <f t="shared" si="0"/>
        <v>9</v>
      </c>
      <c r="H33" s="16">
        <f t="shared" si="1"/>
        <v>4.5</v>
      </c>
    </row>
    <row r="34" spans="1:8" ht="23.1" customHeight="1" x14ac:dyDescent="0.15">
      <c r="A34" s="34"/>
      <c r="B34" s="14">
        <v>3</v>
      </c>
      <c r="C34" s="19" t="s">
        <v>63</v>
      </c>
      <c r="D34" s="1">
        <v>1</v>
      </c>
      <c r="E34" s="15">
        <f>IFERROR(VLOOKUP(C34, [1]사립일반!$M$48:$N$50, 2, FALSE), 0)</f>
        <v>4</v>
      </c>
      <c r="F34" s="15">
        <v>0</v>
      </c>
      <c r="G34" s="15">
        <f t="shared" si="0"/>
        <v>4</v>
      </c>
      <c r="H34" s="16">
        <f t="shared" si="1"/>
        <v>4</v>
      </c>
    </row>
    <row r="35" spans="1:8" ht="23.1" customHeight="1" x14ac:dyDescent="0.15">
      <c r="A35" s="34" t="s">
        <v>64</v>
      </c>
      <c r="B35" s="14">
        <v>1</v>
      </c>
      <c r="C35" s="19" t="s">
        <v>66</v>
      </c>
      <c r="D35" s="1">
        <v>1</v>
      </c>
      <c r="E35" s="15">
        <f>IFERROR(VLOOKUP(C35, [1]사립일반!$M$57:$N$58, 2, FALSE), 0)</f>
        <v>10</v>
      </c>
      <c r="F35" s="15">
        <f>IFERROR(VLOOKUP(C35, [1]사립일반!$M$20:$N$21, 2, FALSE), 0)</f>
        <v>18</v>
      </c>
      <c r="G35" s="15">
        <f t="shared" si="0"/>
        <v>28</v>
      </c>
      <c r="H35" s="16">
        <f t="shared" si="1"/>
        <v>28</v>
      </c>
    </row>
    <row r="36" spans="1:8" ht="23.1" customHeight="1" x14ac:dyDescent="0.15">
      <c r="A36" s="34"/>
      <c r="B36" s="14">
        <v>2</v>
      </c>
      <c r="C36" s="19" t="s">
        <v>67</v>
      </c>
      <c r="D36" s="1">
        <v>2</v>
      </c>
      <c r="E36" s="15">
        <f>IFERROR(VLOOKUP(C36, [1]사립일반!$M$57:$N$58, 2, FALSE), 0)</f>
        <v>12</v>
      </c>
      <c r="F36" s="15">
        <f>IFERROR(VLOOKUP(C36, [1]사립일반!$M$20:$N$21, 2, FALSE), 0)</f>
        <v>6</v>
      </c>
      <c r="G36" s="15">
        <f t="shared" si="0"/>
        <v>18</v>
      </c>
      <c r="H36" s="16">
        <f t="shared" si="1"/>
        <v>9</v>
      </c>
    </row>
    <row r="37" spans="1:8" ht="23.1" customHeight="1" x14ac:dyDescent="0.15">
      <c r="A37" s="34" t="s">
        <v>65</v>
      </c>
      <c r="B37" s="3">
        <v>1</v>
      </c>
      <c r="C37" s="19" t="s">
        <v>68</v>
      </c>
      <c r="D37" s="1">
        <v>2</v>
      </c>
      <c r="E37" s="15">
        <f>IFERROR(VLOOKUP(C37, [1]사립일반!$M$51:$N$56, 2, FALSE), 0)</f>
        <v>6</v>
      </c>
      <c r="F37" s="15">
        <f>IFERROR(VLOOKUP(C37, [1]사립일반!$M$15:$N$19, 2, FALSE), 0)</f>
        <v>6</v>
      </c>
      <c r="G37" s="15">
        <f t="shared" si="0"/>
        <v>12</v>
      </c>
      <c r="H37" s="16">
        <f t="shared" si="1"/>
        <v>6</v>
      </c>
    </row>
    <row r="38" spans="1:8" ht="23.1" customHeight="1" x14ac:dyDescent="0.15">
      <c r="A38" s="34"/>
      <c r="B38" s="14">
        <v>2</v>
      </c>
      <c r="C38" s="19" t="s">
        <v>69</v>
      </c>
      <c r="D38" s="1">
        <v>1</v>
      </c>
      <c r="E38" s="15">
        <f>IFERROR(VLOOKUP(C38, [1]사립일반!$M$51:$N$56, 2, FALSE), 0)</f>
        <v>3</v>
      </c>
      <c r="F38" s="15">
        <f>IFERROR(VLOOKUP(C38, [1]사립일반!$M$15:$N$19, 2, FALSE), 0)</f>
        <v>10</v>
      </c>
      <c r="G38" s="15">
        <f t="shared" si="0"/>
        <v>13</v>
      </c>
      <c r="H38" s="16">
        <f t="shared" si="1"/>
        <v>13</v>
      </c>
    </row>
    <row r="39" spans="1:8" ht="23.1" customHeight="1" x14ac:dyDescent="0.15">
      <c r="A39" s="34"/>
      <c r="B39" s="14">
        <v>3</v>
      </c>
      <c r="C39" s="19" t="s">
        <v>70</v>
      </c>
      <c r="D39" s="1">
        <v>1</v>
      </c>
      <c r="E39" s="15">
        <f>IFERROR(VLOOKUP(C39, [1]사립일반!$M$51:$N$56, 2, FALSE), 0)</f>
        <v>2</v>
      </c>
      <c r="F39" s="15">
        <f>IFERROR(VLOOKUP(C39, [1]사립일반!$M$15:$N$19, 2, FALSE), 0)</f>
        <v>55</v>
      </c>
      <c r="G39" s="15">
        <f t="shared" si="0"/>
        <v>57</v>
      </c>
      <c r="H39" s="16">
        <f t="shared" si="1"/>
        <v>57</v>
      </c>
    </row>
    <row r="40" spans="1:8" ht="23.1" customHeight="1" x14ac:dyDescent="0.15">
      <c r="A40" s="34"/>
      <c r="B40" s="14">
        <v>4</v>
      </c>
      <c r="C40" s="19" t="s">
        <v>71</v>
      </c>
      <c r="D40" s="1">
        <v>1</v>
      </c>
      <c r="E40" s="15">
        <f>IFERROR(VLOOKUP(C40, [1]사립일반!$M$51:$N$56, 2, FALSE), 0)</f>
        <v>7</v>
      </c>
      <c r="F40" s="15">
        <f>IFERROR(VLOOKUP(C40, [1]사립일반!$M$15:$N$19, 2, FALSE), 0)</f>
        <v>12</v>
      </c>
      <c r="G40" s="15">
        <f t="shared" si="0"/>
        <v>19</v>
      </c>
      <c r="H40" s="16">
        <f t="shared" si="1"/>
        <v>19</v>
      </c>
    </row>
    <row r="41" spans="1:8" ht="23.1" customHeight="1" x14ac:dyDescent="0.15">
      <c r="A41" s="34"/>
      <c r="B41" s="14">
        <v>5</v>
      </c>
      <c r="C41" s="19" t="s">
        <v>72</v>
      </c>
      <c r="D41" s="1">
        <v>2</v>
      </c>
      <c r="E41" s="15">
        <f>IFERROR(VLOOKUP(C41, [1]사립일반!$M$51:$N$56, 2, FALSE), 0)</f>
        <v>9</v>
      </c>
      <c r="F41" s="15">
        <f>IFERROR(VLOOKUP(C41, [1]사립일반!$M$15:$N$19, 2, FALSE), 0)</f>
        <v>0</v>
      </c>
      <c r="G41" s="15">
        <f t="shared" si="0"/>
        <v>9</v>
      </c>
      <c r="H41" s="16">
        <f t="shared" si="1"/>
        <v>4.5</v>
      </c>
    </row>
    <row r="42" spans="1:8" ht="23.1" customHeight="1" x14ac:dyDescent="0.15">
      <c r="A42" s="34"/>
      <c r="B42" s="3">
        <v>6</v>
      </c>
      <c r="C42" s="19" t="s">
        <v>34</v>
      </c>
      <c r="D42" s="1">
        <v>2</v>
      </c>
      <c r="E42" s="15">
        <f>IFERROR(VLOOKUP(C42, [1]사립일반!$M$51:$N$56, 2, FALSE), 0)</f>
        <v>7</v>
      </c>
      <c r="F42" s="15">
        <f>IFERROR(VLOOKUP(C42, [1]사립일반!$M$15:$N$19, 2, FALSE), 0)</f>
        <v>18</v>
      </c>
      <c r="G42" s="15">
        <f t="shared" si="0"/>
        <v>25</v>
      </c>
      <c r="H42" s="16">
        <f t="shared" si="1"/>
        <v>12.5</v>
      </c>
    </row>
    <row r="43" spans="1:8" ht="37.5" customHeight="1" x14ac:dyDescent="0.15">
      <c r="A43" s="33" t="s">
        <v>13</v>
      </c>
      <c r="B43" s="33"/>
      <c r="C43" s="4" t="s">
        <v>13</v>
      </c>
      <c r="D43" s="5">
        <v>48</v>
      </c>
      <c r="E43" s="17">
        <f>SUM(E6:E42)</f>
        <v>287</v>
      </c>
      <c r="F43" s="17">
        <f>SUM(F6:F42)</f>
        <v>402</v>
      </c>
      <c r="G43" s="17">
        <f>SUM(E43:F43)</f>
        <v>689</v>
      </c>
      <c r="H43" s="18">
        <f t="shared" si="1"/>
        <v>14.354166666666666</v>
      </c>
    </row>
    <row r="44" spans="1:8" ht="33" customHeight="1" x14ac:dyDescent="0.15">
      <c r="A44" s="38" t="s">
        <v>84</v>
      </c>
      <c r="B44" s="38"/>
      <c r="C44" s="38"/>
      <c r="D44" s="38"/>
      <c r="E44" s="38"/>
      <c r="F44" s="38"/>
      <c r="G44" s="38"/>
      <c r="H44" s="38"/>
    </row>
  </sheetData>
  <mergeCells count="19">
    <mergeCell ref="A2:H2"/>
    <mergeCell ref="E3:H3"/>
    <mergeCell ref="A43:B43"/>
    <mergeCell ref="A16:A18"/>
    <mergeCell ref="A37:A42"/>
    <mergeCell ref="A11:A15"/>
    <mergeCell ref="A22:A27"/>
    <mergeCell ref="A6:A10"/>
    <mergeCell ref="A19:A21"/>
    <mergeCell ref="A32:A34"/>
    <mergeCell ref="A28:A31"/>
    <mergeCell ref="A35:A36"/>
    <mergeCell ref="A4:A5"/>
    <mergeCell ref="H4:H5"/>
    <mergeCell ref="B4:B5"/>
    <mergeCell ref="C4:C5"/>
    <mergeCell ref="A44:H44"/>
    <mergeCell ref="D4:D5"/>
    <mergeCell ref="E4:G4"/>
  </mergeCells>
  <phoneticPr fontId="2" type="noConversion"/>
  <printOptions horizontalCentered="1"/>
  <pageMargins left="0.15748031496062992" right="0.15748031496062992" top="0.59" bottom="0.59055118110236227" header="0.28000000000000003" footer="0.31496062992125984"/>
  <pageSetup paperSize="9" scale="70" orientation="portrait" horizont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공립</vt:lpstr>
      <vt:lpstr>사립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정혜란</dc:creator>
  <cp:lastModifiedBy>Windows 사용자</cp:lastModifiedBy>
  <cp:lastPrinted>2018-10-29T11:50:51Z</cp:lastPrinted>
  <dcterms:created xsi:type="dcterms:W3CDTF">2014-11-10T09:38:39Z</dcterms:created>
  <dcterms:modified xsi:type="dcterms:W3CDTF">2019-10-28T10:58:47Z</dcterms:modified>
</cp:coreProperties>
</file>