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중등임용2021학년도\4. 원서접수-지원자관리\1. 원서접수현황\"/>
    </mc:Choice>
  </mc:AlternateContent>
  <xr:revisionPtr revIDLastSave="0" documentId="13_ncr:1_{8AD3FCA5-7D4A-41F0-B21A-B801DE7EA98F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공립 중등접수현황" sheetId="4" r:id="rId1"/>
    <sheet name="사립 중등접수현황" sheetId="6" r:id="rId2"/>
  </sheets>
  <definedNames>
    <definedName name="_xlnm._FilterDatabase" localSheetId="1" hidden="1">'사립 중등접수현황'!$A$6:$H$104</definedName>
    <definedName name="_xlnm.Print_Area" localSheetId="1">'사립 중등접수현황'!$A$1:$H$104</definedName>
    <definedName name="_xlnm.Print_Titles" localSheetId="1">'사립 중등접수현황'!$2:$6</definedName>
  </definedNames>
  <calcPr calcId="191029"/>
</workbook>
</file>

<file path=xl/calcChain.xml><?xml version="1.0" encoding="utf-8"?>
<calcChain xmlns="http://schemas.openxmlformats.org/spreadsheetml/2006/main">
  <c r="G17" i="6" l="1"/>
  <c r="G40" i="6" l="1"/>
  <c r="G28" i="6"/>
  <c r="G52" i="6"/>
  <c r="G53" i="6"/>
  <c r="F102" i="6"/>
  <c r="E102" i="6"/>
  <c r="G41" i="6"/>
  <c r="G34" i="6"/>
  <c r="G35" i="6"/>
  <c r="G70" i="6"/>
  <c r="G69" i="6"/>
  <c r="G61" i="6"/>
  <c r="G100" i="6"/>
  <c r="G101" i="6"/>
  <c r="G96" i="6"/>
  <c r="G91" i="6"/>
  <c r="G92" i="6"/>
  <c r="G93" i="6"/>
  <c r="G94" i="6"/>
  <c r="G95" i="6"/>
  <c r="G77" i="6"/>
  <c r="G76" i="6"/>
  <c r="G65" i="6"/>
  <c r="G63" i="6"/>
  <c r="G64" i="6"/>
  <c r="G46" i="6"/>
  <c r="G47" i="6"/>
  <c r="G48" i="6"/>
  <c r="G49" i="6"/>
  <c r="G33" i="6"/>
  <c r="G98" i="6"/>
  <c r="G99" i="6"/>
  <c r="G97" i="6"/>
  <c r="G43" i="6"/>
  <c r="G44" i="6"/>
  <c r="G45" i="6"/>
  <c r="G42" i="6"/>
  <c r="G24" i="6"/>
  <c r="G25" i="6"/>
  <c r="G26" i="6"/>
  <c r="G78" i="6"/>
  <c r="G85" i="6"/>
  <c r="G86" i="6"/>
  <c r="G87" i="6"/>
  <c r="G88" i="6"/>
  <c r="G89" i="6"/>
  <c r="G90" i="6"/>
  <c r="G84" i="6"/>
  <c r="G66" i="6"/>
  <c r="G60" i="6"/>
  <c r="G51" i="6"/>
  <c r="G55" i="6"/>
  <c r="G56" i="6"/>
  <c r="G57" i="6"/>
  <c r="G58" i="6"/>
  <c r="G59" i="6"/>
  <c r="G23" i="6"/>
  <c r="G10" i="6"/>
  <c r="G62" i="6"/>
  <c r="G54" i="6"/>
  <c r="G50" i="6"/>
  <c r="G1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8" i="6"/>
  <c r="H7" i="6"/>
  <c r="G37" i="6" l="1"/>
  <c r="G20" i="6"/>
  <c r="G80" i="6"/>
  <c r="G81" i="6"/>
  <c r="G75" i="6"/>
  <c r="G74" i="6"/>
  <c r="G73" i="6"/>
  <c r="G72" i="6"/>
  <c r="G71" i="6"/>
  <c r="G68" i="6"/>
  <c r="G67" i="6"/>
  <c r="G32" i="6"/>
  <c r="G31" i="6"/>
  <c r="G30" i="6"/>
  <c r="G29" i="6"/>
  <c r="I11" i="4"/>
  <c r="F39" i="4"/>
  <c r="E39" i="4"/>
  <c r="C39" i="4"/>
  <c r="B39" i="4"/>
  <c r="D39" i="4" s="1"/>
  <c r="H38" i="4"/>
  <c r="G38" i="4"/>
  <c r="D38" i="4"/>
  <c r="H37" i="4"/>
  <c r="G37" i="4"/>
  <c r="D37" i="4"/>
  <c r="J37" i="4" l="1"/>
  <c r="J38" i="4"/>
  <c r="H39" i="4"/>
  <c r="G39" i="4"/>
  <c r="J39" i="4" s="1"/>
  <c r="G8" i="6" l="1"/>
  <c r="G9" i="6"/>
  <c r="G11" i="6"/>
  <c r="G12" i="6"/>
  <c r="G13" i="6"/>
  <c r="G14" i="6"/>
  <c r="G15" i="6"/>
  <c r="G16" i="6"/>
  <c r="G19" i="6"/>
  <c r="G21" i="6"/>
  <c r="G22" i="6"/>
  <c r="G27" i="6"/>
  <c r="G36" i="6"/>
  <c r="G38" i="6"/>
  <c r="G39" i="6"/>
  <c r="G79" i="6"/>
  <c r="G82" i="6"/>
  <c r="G83" i="6"/>
  <c r="G7" i="6"/>
  <c r="G102" i="6" l="1"/>
  <c r="I25" i="4"/>
  <c r="B33" i="4"/>
  <c r="H27" i="4"/>
  <c r="G27" i="4"/>
  <c r="D27" i="4"/>
  <c r="J27" i="4" l="1"/>
  <c r="I23" i="4" l="1"/>
  <c r="I24" i="4"/>
  <c r="D102" i="6"/>
  <c r="H102" i="6" s="1"/>
  <c r="H25" i="4" l="1"/>
  <c r="G25" i="4"/>
  <c r="D25" i="4"/>
  <c r="I12" i="4"/>
  <c r="I13" i="4"/>
  <c r="I14" i="4"/>
  <c r="I15" i="4"/>
  <c r="I16" i="4"/>
  <c r="I17" i="4"/>
  <c r="I18" i="4"/>
  <c r="I19" i="4"/>
  <c r="I20" i="4"/>
  <c r="I21" i="4"/>
  <c r="I22" i="4"/>
  <c r="J25" i="4" l="1"/>
  <c r="I10" i="4" l="1"/>
  <c r="I30" i="4"/>
  <c r="I31" i="4"/>
  <c r="I9" i="4"/>
  <c r="H26" i="4"/>
  <c r="G26" i="4"/>
  <c r="D26" i="4" l="1"/>
  <c r="J26" i="4" s="1"/>
  <c r="D30" i="4" l="1"/>
  <c r="G30" i="4"/>
  <c r="H30" i="4"/>
  <c r="D31" i="4"/>
  <c r="G31" i="4"/>
  <c r="H31" i="4"/>
  <c r="J31" i="4" l="1"/>
  <c r="J30" i="4"/>
  <c r="H10" i="4" l="1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8" i="4"/>
  <c r="H29" i="4"/>
  <c r="H32" i="4"/>
  <c r="H9" i="4"/>
  <c r="E33" i="4" l="1"/>
  <c r="F33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8" i="4"/>
  <c r="G29" i="4"/>
  <c r="G32" i="4"/>
  <c r="G9" i="4"/>
  <c r="G33" i="4" l="1"/>
  <c r="D10" i="4"/>
  <c r="J10" i="4" s="1"/>
  <c r="D11" i="4"/>
  <c r="J11" i="4" s="1"/>
  <c r="D12" i="4"/>
  <c r="J12" i="4" s="1"/>
  <c r="D13" i="4"/>
  <c r="J13" i="4" s="1"/>
  <c r="D14" i="4"/>
  <c r="J14" i="4" s="1"/>
  <c r="D15" i="4"/>
  <c r="J15" i="4" s="1"/>
  <c r="D16" i="4"/>
  <c r="J16" i="4" s="1"/>
  <c r="D17" i="4"/>
  <c r="J17" i="4" s="1"/>
  <c r="D18" i="4"/>
  <c r="J18" i="4" s="1"/>
  <c r="D19" i="4"/>
  <c r="J19" i="4" s="1"/>
  <c r="D20" i="4"/>
  <c r="J20" i="4" s="1"/>
  <c r="D21" i="4"/>
  <c r="J21" i="4" s="1"/>
  <c r="D22" i="4"/>
  <c r="J22" i="4" s="1"/>
  <c r="D23" i="4"/>
  <c r="J23" i="4" s="1"/>
  <c r="D24" i="4"/>
  <c r="J24" i="4" s="1"/>
  <c r="D28" i="4"/>
  <c r="J28" i="4" s="1"/>
  <c r="D29" i="4"/>
  <c r="J29" i="4" s="1"/>
  <c r="D32" i="4"/>
  <c r="J32" i="4" s="1"/>
  <c r="D9" i="4"/>
  <c r="J9" i="4" s="1"/>
  <c r="C33" i="4"/>
  <c r="I33" i="4" l="1"/>
  <c r="D33" i="4"/>
  <c r="J33" i="4" s="1"/>
  <c r="H33" i="4"/>
</calcChain>
</file>

<file path=xl/sharedStrings.xml><?xml version="1.0" encoding="utf-8"?>
<sst xmlns="http://schemas.openxmlformats.org/spreadsheetml/2006/main" count="331" uniqueCount="160">
  <si>
    <t>일반</t>
  </si>
  <si>
    <t>장애인</t>
  </si>
  <si>
    <t>선발과목</t>
    <phoneticPr fontId="2" type="noConversion"/>
  </si>
  <si>
    <t>계</t>
    <phoneticPr fontId="2" type="noConversion"/>
  </si>
  <si>
    <t>일반</t>
    <phoneticPr fontId="2" type="noConversion"/>
  </si>
  <si>
    <t>장애인</t>
    <phoneticPr fontId="2" type="noConversion"/>
  </si>
  <si>
    <t>합계</t>
    <phoneticPr fontId="2" type="noConversion"/>
  </si>
  <si>
    <t>국어</t>
    <phoneticPr fontId="1" type="noConversion"/>
  </si>
  <si>
    <t>수학</t>
    <phoneticPr fontId="1" type="noConversion"/>
  </si>
  <si>
    <t>합 계</t>
    <phoneticPr fontId="1" type="noConversion"/>
  </si>
  <si>
    <t>물리</t>
    <phoneticPr fontId="1" type="noConversion"/>
  </si>
  <si>
    <t>화학</t>
    <phoneticPr fontId="1" type="noConversion"/>
  </si>
  <si>
    <t>생물</t>
    <phoneticPr fontId="1" type="noConversion"/>
  </si>
  <si>
    <t>지구과학</t>
    <phoneticPr fontId="1" type="noConversion"/>
  </si>
  <si>
    <t>일반사회</t>
    <phoneticPr fontId="1" type="noConversion"/>
  </si>
  <si>
    <t>역사</t>
    <phoneticPr fontId="1" type="noConversion"/>
  </si>
  <si>
    <t>체육</t>
    <phoneticPr fontId="1" type="noConversion"/>
  </si>
  <si>
    <t>음악</t>
    <phoneticPr fontId="1" type="noConversion"/>
  </si>
  <si>
    <t>1. 공립 중등학교 교사</t>
    <phoneticPr fontId="1" type="noConversion"/>
  </si>
  <si>
    <t>미술</t>
    <phoneticPr fontId="1" type="noConversion"/>
  </si>
  <si>
    <t>영어</t>
    <phoneticPr fontId="1" type="noConversion"/>
  </si>
  <si>
    <t xml:space="preserve">
2. 공립 중등특수학교 교사</t>
    <phoneticPr fontId="1" type="noConversion"/>
  </si>
  <si>
    <t>보건(초등)</t>
    <phoneticPr fontId="1" type="noConversion"/>
  </si>
  <si>
    <t>보건(중등)</t>
    <phoneticPr fontId="1" type="noConversion"/>
  </si>
  <si>
    <t>사서</t>
    <phoneticPr fontId="1" type="noConversion"/>
  </si>
  <si>
    <t>전문상담</t>
    <phoneticPr fontId="1" type="noConversion"/>
  </si>
  <si>
    <t>영양</t>
    <phoneticPr fontId="1" type="noConversion"/>
  </si>
  <si>
    <t>지리</t>
    <phoneticPr fontId="1" type="noConversion"/>
  </si>
  <si>
    <t>기술</t>
    <phoneticPr fontId="1" type="noConversion"/>
  </si>
  <si>
    <t>가정</t>
    <phoneticPr fontId="1" type="noConversion"/>
  </si>
  <si>
    <t>정보·컴퓨터</t>
    <phoneticPr fontId="1" type="noConversion"/>
  </si>
  <si>
    <t>·</t>
  </si>
  <si>
    <t>특수직업교육</t>
    <phoneticPr fontId="1" type="noConversion"/>
  </si>
  <si>
    <t>법인명</t>
    <phoneticPr fontId="2" type="noConversion"/>
  </si>
  <si>
    <t>선발과목</t>
    <phoneticPr fontId="2" type="noConversion"/>
  </si>
  <si>
    <t>학교명</t>
    <phoneticPr fontId="1" type="noConversion"/>
  </si>
  <si>
    <t>도덕·윤리</t>
    <phoneticPr fontId="1" type="noConversion"/>
  </si>
  <si>
    <t>동성학원</t>
    <phoneticPr fontId="1" type="noConversion"/>
  </si>
  <si>
    <t>특수체육</t>
    <phoneticPr fontId="1" type="noConversion"/>
  </si>
  <si>
    <t>합    계</t>
    <phoneticPr fontId="1" type="noConversion"/>
  </si>
  <si>
    <t>선발 예정 인원(명)</t>
    <phoneticPr fontId="2" type="noConversion"/>
  </si>
  <si>
    <t>지원자 누계(명)</t>
    <phoneticPr fontId="2" type="noConversion"/>
  </si>
  <si>
    <t>전기</t>
    <phoneticPr fontId="1" type="noConversion"/>
  </si>
  <si>
    <t>전자</t>
    <phoneticPr fontId="1" type="noConversion"/>
  </si>
  <si>
    <t>기계</t>
    <phoneticPr fontId="1" type="noConversion"/>
  </si>
  <si>
    <t>부산동성고등학교
부산마케팅고등학교</t>
    <phoneticPr fontId="1" type="noConversion"/>
  </si>
  <si>
    <t>1지망</t>
    <phoneticPr fontId="1" type="noConversion"/>
  </si>
  <si>
    <t>지원자 누계(명)</t>
    <phoneticPr fontId="1" type="noConversion"/>
  </si>
  <si>
    <t>2지망</t>
    <phoneticPr fontId="1" type="noConversion"/>
  </si>
  <si>
    <t>합계</t>
    <phoneticPr fontId="1" type="noConversion"/>
  </si>
  <si>
    <t>선발 예정
인원(명)</t>
    <phoneticPr fontId="2" type="noConversion"/>
  </si>
  <si>
    <t>강제학원</t>
    <phoneticPr fontId="1" type="noConversion"/>
  </si>
  <si>
    <t>대신여자중학교</t>
    <phoneticPr fontId="1" type="noConversion"/>
  </si>
  <si>
    <t>관음학사</t>
    <phoneticPr fontId="1" type="noConversion"/>
  </si>
  <si>
    <t>동해중학교</t>
    <phoneticPr fontId="1" type="noConversion"/>
  </si>
  <si>
    <t>국어</t>
    <phoneticPr fontId="1" type="noConversion"/>
  </si>
  <si>
    <t>수학</t>
    <phoneticPr fontId="1" type="noConversion"/>
  </si>
  <si>
    <t>구암학원</t>
    <phoneticPr fontId="1" type="noConversion"/>
  </si>
  <si>
    <t>부산동고등학교</t>
    <phoneticPr fontId="1" type="noConversion"/>
  </si>
  <si>
    <t>국성학원</t>
    <phoneticPr fontId="1" type="noConversion"/>
  </si>
  <si>
    <t>대동중학교</t>
    <phoneticPr fontId="1" type="noConversion"/>
  </si>
  <si>
    <t>대동고등학교</t>
    <phoneticPr fontId="1" type="noConversion"/>
  </si>
  <si>
    <t>경성전자고등학교</t>
    <phoneticPr fontId="1" type="noConversion"/>
  </si>
  <si>
    <t>역사</t>
    <phoneticPr fontId="1" type="noConversion"/>
  </si>
  <si>
    <t>남성학원</t>
    <phoneticPr fontId="1" type="noConversion"/>
  </si>
  <si>
    <t>남성여자고등학교</t>
    <phoneticPr fontId="1" type="noConversion"/>
  </si>
  <si>
    <t>정보·컴퓨터</t>
    <phoneticPr fontId="1" type="noConversion"/>
  </si>
  <si>
    <t>대저학원</t>
    <phoneticPr fontId="1" type="noConversion"/>
  </si>
  <si>
    <t>대저중학교</t>
    <phoneticPr fontId="1" type="noConversion"/>
  </si>
  <si>
    <t>부산대저고등학교</t>
    <phoneticPr fontId="1" type="noConversion"/>
  </si>
  <si>
    <t>영어</t>
    <phoneticPr fontId="1" type="noConversion"/>
  </si>
  <si>
    <t>덕원학회</t>
    <phoneticPr fontId="1" type="noConversion"/>
  </si>
  <si>
    <t>부산디지털고등학교</t>
    <phoneticPr fontId="1" type="noConversion"/>
  </si>
  <si>
    <t>동래학원</t>
    <phoneticPr fontId="1" type="noConversion"/>
  </si>
  <si>
    <t>동래여자중학교</t>
    <phoneticPr fontId="1" type="noConversion"/>
  </si>
  <si>
    <t>동래여자고등학교</t>
    <phoneticPr fontId="1" type="noConversion"/>
  </si>
  <si>
    <t>부산예술중·고등학교</t>
    <phoneticPr fontId="1" type="noConversion"/>
  </si>
  <si>
    <t>동룡학원</t>
    <phoneticPr fontId="1" type="noConversion"/>
  </si>
  <si>
    <t>해운대관광고등학교</t>
    <phoneticPr fontId="1" type="noConversion"/>
  </si>
  <si>
    <t>상업</t>
    <phoneticPr fontId="1" type="noConversion"/>
  </si>
  <si>
    <t>부산마케팅고등학교</t>
    <phoneticPr fontId="1" type="noConversion"/>
  </si>
  <si>
    <t>상업</t>
    <phoneticPr fontId="1" type="noConversion"/>
  </si>
  <si>
    <t>동의학원</t>
    <phoneticPr fontId="1" type="noConversion"/>
  </si>
  <si>
    <t>동의공업고등학교</t>
    <phoneticPr fontId="1" type="noConversion"/>
  </si>
  <si>
    <t>부일학원</t>
    <phoneticPr fontId="1" type="noConversion"/>
  </si>
  <si>
    <t>부일전자디자인고등학교</t>
    <phoneticPr fontId="1" type="noConversion"/>
  </si>
  <si>
    <t>삼정학원</t>
    <phoneticPr fontId="1" type="noConversion"/>
  </si>
  <si>
    <t>삼정고등학교</t>
    <phoneticPr fontId="1" type="noConversion"/>
  </si>
  <si>
    <t>성도학원</t>
    <phoneticPr fontId="1" type="noConversion"/>
  </si>
  <si>
    <t>성도고등학교</t>
    <phoneticPr fontId="1" type="noConversion"/>
  </si>
  <si>
    <t>수학</t>
    <phoneticPr fontId="1" type="noConversion"/>
  </si>
  <si>
    <t>양정학원</t>
    <phoneticPr fontId="1" type="noConversion"/>
  </si>
  <si>
    <t>금정전자공업고등학교</t>
    <phoneticPr fontId="1" type="noConversion"/>
  </si>
  <si>
    <t>육영학원</t>
    <phoneticPr fontId="1" type="noConversion"/>
  </si>
  <si>
    <t>남도여자중학교</t>
    <phoneticPr fontId="1" type="noConversion"/>
  </si>
  <si>
    <t>정선학원</t>
    <phoneticPr fontId="1" type="noConversion"/>
  </si>
  <si>
    <t>브니엘고등학교</t>
    <phoneticPr fontId="1" type="noConversion"/>
  </si>
  <si>
    <t>브니엘여자고등학교</t>
    <phoneticPr fontId="1" type="noConversion"/>
  </si>
  <si>
    <t>브니엘예술고등학교</t>
    <phoneticPr fontId="1" type="noConversion"/>
  </si>
  <si>
    <t>체육</t>
    <phoneticPr fontId="1" type="noConversion"/>
  </si>
  <si>
    <t>천호학원</t>
    <phoneticPr fontId="1" type="noConversion"/>
  </si>
  <si>
    <t>세정고등학교</t>
    <phoneticPr fontId="1" type="noConversion"/>
  </si>
  <si>
    <t>학산학원</t>
    <phoneticPr fontId="1" type="noConversion"/>
  </si>
  <si>
    <t>학산여자고등학교</t>
    <phoneticPr fontId="1" type="noConversion"/>
  </si>
  <si>
    <t>브니엘예술중학교</t>
    <phoneticPr fontId="1" type="noConversion"/>
  </si>
  <si>
    <t>경쟁률</t>
    <phoneticPr fontId="2" type="noConversion"/>
  </si>
  <si>
    <t>환경</t>
    <phoneticPr fontId="1" type="noConversion"/>
  </si>
  <si>
    <t>특수정보·컴퓨터</t>
    <phoneticPr fontId="1" type="noConversion"/>
  </si>
  <si>
    <t>·</t>
    <phoneticPr fontId="1" type="noConversion"/>
  </si>
  <si>
    <t>금정학원</t>
    <phoneticPr fontId="1" type="noConversion"/>
  </si>
  <si>
    <t>금정중학교</t>
    <phoneticPr fontId="1" type="noConversion"/>
  </si>
  <si>
    <t>국어</t>
    <phoneticPr fontId="1" type="noConversion"/>
  </si>
  <si>
    <t>수학</t>
    <phoneticPr fontId="1" type="noConversion"/>
  </si>
  <si>
    <t>생물</t>
    <phoneticPr fontId="1" type="noConversion"/>
  </si>
  <si>
    <t>체육</t>
    <phoneticPr fontId="1" type="noConversion"/>
  </si>
  <si>
    <t>동광학원</t>
    <phoneticPr fontId="1" type="noConversion"/>
  </si>
  <si>
    <t>동수영중학교</t>
    <phoneticPr fontId="1" type="noConversion"/>
  </si>
  <si>
    <t>덕원중학교</t>
    <phoneticPr fontId="1" type="noConversion"/>
  </si>
  <si>
    <t>역사</t>
    <phoneticPr fontId="1" type="noConversion"/>
  </si>
  <si>
    <t>동림학원</t>
    <phoneticPr fontId="1" type="noConversion"/>
  </si>
  <si>
    <t>동아고등학교</t>
    <phoneticPr fontId="1" type="noConversion"/>
  </si>
  <si>
    <t>덕명여자중학교</t>
    <phoneticPr fontId="1" type="noConversion"/>
  </si>
  <si>
    <t>배정학원</t>
    <phoneticPr fontId="1" type="noConversion"/>
  </si>
  <si>
    <t>배정미래고등학교</t>
    <phoneticPr fontId="1" type="noConversion"/>
  </si>
  <si>
    <t>백문학원</t>
    <phoneticPr fontId="1" type="noConversion"/>
  </si>
  <si>
    <t>용인고등학교</t>
    <phoneticPr fontId="1" type="noConversion"/>
  </si>
  <si>
    <t>사회복지법인베데스다</t>
    <phoneticPr fontId="1" type="noConversion"/>
  </si>
  <si>
    <t>부산혜원학교</t>
    <phoneticPr fontId="1" type="noConversion"/>
  </si>
  <si>
    <t>상록학원</t>
    <phoneticPr fontId="1" type="noConversion"/>
  </si>
  <si>
    <t>대광고등학교</t>
    <phoneticPr fontId="1" type="noConversion"/>
  </si>
  <si>
    <t>석파학원</t>
    <phoneticPr fontId="1" type="noConversion"/>
  </si>
  <si>
    <t>동주여자중학교</t>
    <phoneticPr fontId="1" type="noConversion"/>
  </si>
  <si>
    <t>동주여자고등학교</t>
    <phoneticPr fontId="1" type="noConversion"/>
  </si>
  <si>
    <t>선화학원</t>
    <phoneticPr fontId="1" type="noConversion"/>
  </si>
  <si>
    <t>부산컴퓨터과학고등학교</t>
    <phoneticPr fontId="1" type="noConversion"/>
  </si>
  <si>
    <t>성모학원</t>
    <phoneticPr fontId="1" type="noConversion"/>
  </si>
  <si>
    <t>성모여자고등학교</t>
    <phoneticPr fontId="1" type="noConversion"/>
  </si>
  <si>
    <t>지산고등학교</t>
    <phoneticPr fontId="1" type="noConversion"/>
  </si>
  <si>
    <t>성심장학원</t>
    <phoneticPr fontId="1" type="noConversion"/>
  </si>
  <si>
    <t>영산고등학교</t>
    <phoneticPr fontId="1" type="noConversion"/>
  </si>
  <si>
    <t>조리</t>
    <phoneticPr fontId="1" type="noConversion"/>
  </si>
  <si>
    <t>승웅학원</t>
    <phoneticPr fontId="1" type="noConversion"/>
  </si>
  <si>
    <t>대연고등학교</t>
    <phoneticPr fontId="1" type="noConversion"/>
  </si>
  <si>
    <t>영축학원</t>
    <phoneticPr fontId="1" type="noConversion"/>
  </si>
  <si>
    <t>해동고등학교</t>
    <phoneticPr fontId="1" type="noConversion"/>
  </si>
  <si>
    <t>원효학원</t>
    <phoneticPr fontId="1" type="noConversion"/>
  </si>
  <si>
    <t>해동중학교</t>
    <phoneticPr fontId="1" type="noConversion"/>
  </si>
  <si>
    <t>음악</t>
    <phoneticPr fontId="1" type="noConversion"/>
  </si>
  <si>
    <t>일본어</t>
    <phoneticPr fontId="1" type="noConversion"/>
  </si>
  <si>
    <t>태양학원</t>
    <phoneticPr fontId="1" type="noConversion"/>
  </si>
  <si>
    <t>경혜여자고등학교</t>
    <phoneticPr fontId="1" type="noConversion"/>
  </si>
  <si>
    <t>화신학원</t>
    <phoneticPr fontId="1" type="noConversion"/>
  </si>
  <si>
    <t>부산외국어고등학교</t>
    <phoneticPr fontId="1" type="noConversion"/>
  </si>
  <si>
    <t>·</t>
    <phoneticPr fontId="1" type="noConversion"/>
  </si>
  <si>
    <t>※ 사립만 지원자-1지망, 공사립 동시지원자-2지망</t>
    <phoneticPr fontId="1" type="noConversion"/>
  </si>
  <si>
    <t>※ 경쟁률-1지망 인원에 대해 경쟁률 표시</t>
    <phoneticPr fontId="1" type="noConversion"/>
  </si>
  <si>
    <t>2021학년도 부산광역시 공립 중등학교교사 
임용후보자 선정경쟁시험 접수현황【최종】</t>
    <phoneticPr fontId="1" type="noConversion"/>
  </si>
  <si>
    <r>
      <t xml:space="preserve">※ 자료기준일 : </t>
    </r>
    <r>
      <rPr>
        <b/>
        <u/>
        <sz val="14"/>
        <color rgb="FF0000FF"/>
        <rFont val="맑은 고딕"/>
        <family val="3"/>
        <charset val="129"/>
        <scheme val="minor"/>
      </rPr>
      <t>2020. 10. 26.(월) 18:00 최종</t>
    </r>
    <phoneticPr fontId="1" type="noConversion"/>
  </si>
  <si>
    <t>2021학년도 부산광역시 사립 중등학교교사 
임용후보자 선정경쟁시험 접수현황【최종】</t>
    <phoneticPr fontId="1" type="noConversion"/>
  </si>
  <si>
    <t>※ 자료기준일 : 2020. 10. 26.(월) 18:00 최종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</si>
</sst>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&quot; : 1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HY신명조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/>
  </cellStyleXfs>
  <cellXfs count="147">
    <xf numFmtId="0" fontId="0" fillId="0" borderId="0" xfId="0">
      <alignment vertical="center"/>
    </xf>
    <xf numFmtId="0" fontId="5" fillId="0" borderId="0" xfId="0" applyFont="1">
      <alignment vertical="center"/>
    </xf>
    <xf numFmtId="0" fontId="8" fillId="0" borderId="18" xfId="0" applyFont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177" fontId="9" fillId="4" borderId="20" xfId="0" applyNumberFormat="1" applyFont="1" applyFill="1" applyBorder="1" applyAlignment="1" applyProtection="1">
      <alignment horizontal="center" vertical="center" wrapText="1"/>
      <protection locked="0"/>
    </xf>
    <xf numFmtId="176" fontId="5" fillId="4" borderId="19" xfId="0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shrinkToFit="1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176" fontId="8" fillId="3" borderId="26" xfId="0" applyNumberFormat="1" applyFont="1" applyFill="1" applyBorder="1" applyAlignment="1">
      <alignment horizontal="center" vertical="center"/>
    </xf>
    <xf numFmtId="176" fontId="8" fillId="3" borderId="27" xfId="0" applyNumberFormat="1" applyFont="1" applyFill="1" applyBorder="1" applyAlignment="1">
      <alignment horizontal="center" vertical="center"/>
    </xf>
    <xf numFmtId="176" fontId="8" fillId="3" borderId="28" xfId="0" applyNumberFormat="1" applyFont="1" applyFill="1" applyBorder="1" applyAlignment="1">
      <alignment horizontal="center" vertical="center"/>
    </xf>
    <xf numFmtId="177" fontId="11" fillId="3" borderId="26" xfId="0" applyNumberFormat="1" applyFont="1" applyFill="1" applyBorder="1" applyAlignment="1">
      <alignment horizontal="center" vertical="center" shrinkToFit="1"/>
    </xf>
    <xf numFmtId="177" fontId="11" fillId="3" borderId="27" xfId="0" applyNumberFormat="1" applyFont="1" applyFill="1" applyBorder="1" applyAlignment="1">
      <alignment horizontal="center" vertical="center" shrinkToFit="1"/>
    </xf>
    <xf numFmtId="177" fontId="11" fillId="3" borderId="29" xfId="0" applyNumberFormat="1" applyFont="1" applyFill="1" applyBorder="1" applyAlignment="1">
      <alignment horizontal="center" vertical="center" shrinkToFit="1"/>
    </xf>
    <xf numFmtId="0" fontId="9" fillId="3" borderId="3" xfId="1" applyFont="1" applyFill="1" applyBorder="1" applyAlignment="1">
      <alignment horizontal="center" vertical="center" shrinkToFit="1"/>
    </xf>
    <xf numFmtId="0" fontId="9" fillId="3" borderId="4" xfId="1" applyFont="1" applyFill="1" applyBorder="1" applyAlignment="1">
      <alignment horizontal="center" vertical="center" shrinkToFit="1"/>
    </xf>
    <xf numFmtId="0" fontId="9" fillId="3" borderId="5" xfId="1" applyFont="1" applyFill="1" applyBorder="1" applyAlignment="1">
      <alignment horizontal="center" vertical="center" shrinkToFit="1"/>
    </xf>
    <xf numFmtId="0" fontId="9" fillId="3" borderId="3" xfId="1" applyNumberFormat="1" applyFont="1" applyFill="1" applyBorder="1" applyAlignment="1">
      <alignment horizontal="center" vertical="center" wrapText="1" shrinkToFit="1"/>
    </xf>
    <xf numFmtId="0" fontId="9" fillId="3" borderId="4" xfId="1" applyFont="1" applyFill="1" applyBorder="1" applyAlignment="1">
      <alignment horizontal="center" vertical="center" wrapText="1" shrinkToFit="1"/>
    </xf>
    <xf numFmtId="0" fontId="9" fillId="3" borderId="6" xfId="1" applyFont="1" applyFill="1" applyBorder="1" applyAlignment="1">
      <alignment horizontal="center" vertical="center" shrinkToFit="1"/>
    </xf>
    <xf numFmtId="177" fontId="8" fillId="3" borderId="27" xfId="0" applyNumberFormat="1" applyFont="1" applyFill="1" applyBorder="1" applyAlignment="1">
      <alignment horizontal="center" vertical="center" shrinkToFit="1"/>
    </xf>
    <xf numFmtId="177" fontId="8" fillId="3" borderId="29" xfId="0" applyNumberFormat="1" applyFont="1" applyFill="1" applyBorder="1" applyAlignment="1">
      <alignment horizontal="center" vertical="center" shrinkToFit="1"/>
    </xf>
    <xf numFmtId="177" fontId="8" fillId="3" borderId="26" xfId="0" applyNumberFormat="1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 shrinkToFit="1"/>
    </xf>
    <xf numFmtId="176" fontId="11" fillId="0" borderId="18" xfId="0" applyNumberFormat="1" applyFont="1" applyBorder="1" applyAlignment="1" applyProtection="1">
      <alignment horizontal="center" vertical="center" wrapText="1"/>
      <protection locked="0"/>
    </xf>
    <xf numFmtId="177" fontId="11" fillId="0" borderId="36" xfId="0" applyNumberFormat="1" applyFont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176" fontId="10" fillId="0" borderId="39" xfId="0" applyNumberFormat="1" applyFont="1" applyBorder="1" applyAlignment="1" applyProtection="1">
      <alignment horizontal="center" vertical="center" wrapText="1"/>
      <protection locked="0"/>
    </xf>
    <xf numFmtId="176" fontId="10" fillId="0" borderId="40" xfId="2" applyNumberFormat="1" applyFont="1" applyBorder="1" applyAlignment="1" applyProtection="1">
      <alignment horizontal="center" vertical="center" wrapText="1"/>
      <protection locked="0"/>
    </xf>
    <xf numFmtId="176" fontId="11" fillId="0" borderId="41" xfId="0" applyNumberFormat="1" applyFont="1" applyBorder="1" applyAlignment="1">
      <alignment horizontal="center" vertical="center"/>
    </xf>
    <xf numFmtId="177" fontId="11" fillId="2" borderId="39" xfId="0" applyNumberFormat="1" applyFont="1" applyFill="1" applyBorder="1" applyAlignment="1">
      <alignment horizontal="center" vertical="center" shrinkToFit="1"/>
    </xf>
    <xf numFmtId="177" fontId="11" fillId="2" borderId="40" xfId="0" applyNumberFormat="1" applyFont="1" applyFill="1" applyBorder="1" applyAlignment="1">
      <alignment horizontal="center" vertical="center" shrinkToFit="1"/>
    </xf>
    <xf numFmtId="177" fontId="11" fillId="0" borderId="42" xfId="0" applyNumberFormat="1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4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176" fontId="10" fillId="0" borderId="44" xfId="0" applyNumberFormat="1" applyFont="1" applyBorder="1" applyAlignment="1" applyProtection="1">
      <alignment horizontal="center" vertical="center" wrapText="1"/>
      <protection locked="0"/>
    </xf>
    <xf numFmtId="176" fontId="10" fillId="0" borderId="45" xfId="2" applyNumberFormat="1" applyFont="1" applyBorder="1" applyAlignment="1" applyProtection="1">
      <alignment horizontal="center" vertical="center" wrapText="1"/>
      <protection locked="0"/>
    </xf>
    <xf numFmtId="176" fontId="11" fillId="0" borderId="46" xfId="0" applyNumberFormat="1" applyFont="1" applyBorder="1" applyAlignment="1">
      <alignment horizontal="center" vertical="center"/>
    </xf>
    <xf numFmtId="177" fontId="11" fillId="2" borderId="44" xfId="0" applyNumberFormat="1" applyFont="1" applyFill="1" applyBorder="1" applyAlignment="1">
      <alignment horizontal="center" vertical="center" shrinkToFit="1"/>
    </xf>
    <xf numFmtId="177" fontId="11" fillId="2" borderId="45" xfId="0" applyNumberFormat="1" applyFont="1" applyFill="1" applyBorder="1" applyAlignment="1">
      <alignment horizontal="center" vertical="center" shrinkToFit="1"/>
    </xf>
    <xf numFmtId="177" fontId="11" fillId="0" borderId="47" xfId="0" applyNumberFormat="1" applyFont="1" applyBorder="1" applyAlignment="1">
      <alignment horizontal="center" vertical="center" shrinkToFit="1"/>
    </xf>
    <xf numFmtId="0" fontId="11" fillId="0" borderId="45" xfId="0" applyFont="1" applyFill="1" applyBorder="1" applyAlignment="1">
      <alignment horizontal="center" vertical="center"/>
    </xf>
    <xf numFmtId="0" fontId="8" fillId="0" borderId="48" xfId="0" applyFont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176" fontId="10" fillId="0" borderId="49" xfId="0" applyNumberFormat="1" applyFont="1" applyBorder="1" applyAlignment="1" applyProtection="1">
      <alignment horizontal="center" vertical="center" wrapText="1"/>
      <protection locked="0"/>
    </xf>
    <xf numFmtId="176" fontId="10" fillId="0" borderId="50" xfId="2" applyNumberFormat="1" applyFont="1" applyBorder="1" applyAlignment="1" applyProtection="1">
      <alignment horizontal="center" vertical="center" wrapText="1"/>
      <protection locked="0"/>
    </xf>
    <xf numFmtId="176" fontId="11" fillId="0" borderId="51" xfId="0" applyNumberFormat="1" applyFont="1" applyBorder="1" applyAlignment="1">
      <alignment horizontal="center" vertical="center"/>
    </xf>
    <xf numFmtId="177" fontId="11" fillId="2" borderId="49" xfId="0" applyNumberFormat="1" applyFont="1" applyFill="1" applyBorder="1" applyAlignment="1">
      <alignment horizontal="center" vertical="center" shrinkToFit="1"/>
    </xf>
    <xf numFmtId="177" fontId="11" fillId="2" borderId="50" xfId="0" applyNumberFormat="1" applyFont="1" applyFill="1" applyBorder="1" applyAlignment="1">
      <alignment horizontal="center" vertical="center" shrinkToFit="1"/>
    </xf>
    <xf numFmtId="177" fontId="11" fillId="0" borderId="52" xfId="0" applyNumberFormat="1" applyFont="1" applyBorder="1" applyAlignment="1">
      <alignment horizontal="center" vertical="center" shrinkToFit="1"/>
    </xf>
    <xf numFmtId="0" fontId="11" fillId="0" borderId="40" xfId="0" applyFont="1" applyFill="1" applyBorder="1" applyAlignment="1">
      <alignment horizontal="center" vertical="center"/>
    </xf>
    <xf numFmtId="177" fontId="11" fillId="2" borderId="42" xfId="0" applyNumberFormat="1" applyFont="1" applyFill="1" applyBorder="1" applyAlignment="1">
      <alignment horizontal="center" vertical="center" shrinkToFit="1"/>
    </xf>
    <xf numFmtId="177" fontId="11" fillId="2" borderId="47" xfId="0" applyNumberFormat="1" applyFont="1" applyFill="1" applyBorder="1" applyAlignment="1">
      <alignment horizontal="center" vertical="center" shrinkToFit="1"/>
    </xf>
    <xf numFmtId="0" fontId="9" fillId="3" borderId="32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8" fillId="0" borderId="30" xfId="0" applyFont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 shrinkToFit="1"/>
    </xf>
    <xf numFmtId="0" fontId="8" fillId="0" borderId="33" xfId="0" applyFont="1" applyBorder="1" applyAlignment="1">
      <alignment horizontal="center" vertical="center" shrinkToFit="1"/>
    </xf>
    <xf numFmtId="0" fontId="8" fillId="0" borderId="32" xfId="0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32" xfId="0" applyFont="1" applyBorder="1" applyAlignment="1">
      <alignment horizontal="center" vertical="center" wrapText="1" shrinkToFit="1"/>
    </xf>
    <xf numFmtId="0" fontId="8" fillId="0" borderId="17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8" fillId="0" borderId="12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176" fontId="11" fillId="0" borderId="17" xfId="0" applyNumberFormat="1" applyFont="1" applyBorder="1" applyAlignment="1" applyProtection="1">
      <alignment horizontal="center" vertical="center" wrapText="1"/>
      <protection locked="0"/>
    </xf>
    <xf numFmtId="177" fontId="11" fillId="0" borderId="22" xfId="0" applyNumberFormat="1" applyFont="1" applyBorder="1" applyAlignment="1" applyProtection="1">
      <alignment horizontal="center" vertical="center" wrapText="1"/>
      <protection locked="0"/>
    </xf>
    <xf numFmtId="176" fontId="11" fillId="0" borderId="7" xfId="0" applyNumberFormat="1" applyFont="1" applyBorder="1" applyAlignment="1" applyProtection="1">
      <alignment horizontal="center" vertical="center" wrapText="1"/>
      <protection locked="0"/>
    </xf>
    <xf numFmtId="177" fontId="11" fillId="0" borderId="35" xfId="0" applyNumberFormat="1" applyFont="1" applyBorder="1" applyAlignment="1" applyProtection="1">
      <alignment horizontal="center" vertical="center" wrapText="1"/>
      <protection locked="0"/>
    </xf>
    <xf numFmtId="176" fontId="11" fillId="0" borderId="12" xfId="0" applyNumberFormat="1" applyFont="1" applyBorder="1" applyAlignment="1" applyProtection="1">
      <alignment horizontal="center" vertical="center" wrapText="1"/>
      <protection locked="0"/>
    </xf>
    <xf numFmtId="176" fontId="11" fillId="0" borderId="19" xfId="0" applyNumberFormat="1" applyFont="1" applyBorder="1" applyAlignment="1" applyProtection="1">
      <alignment horizontal="center" vertical="center" wrapText="1"/>
      <protection locked="0"/>
    </xf>
    <xf numFmtId="177" fontId="11" fillId="0" borderId="20" xfId="0" applyNumberFormat="1" applyFont="1" applyBorder="1" applyAlignment="1" applyProtection="1">
      <alignment horizontal="center" vertical="center" wrapText="1"/>
      <protection locked="0"/>
    </xf>
    <xf numFmtId="176" fontId="11" fillId="0" borderId="11" xfId="0" applyNumberFormat="1" applyFont="1" applyBorder="1" applyAlignment="1" applyProtection="1">
      <alignment horizontal="center" vertical="center" wrapText="1"/>
      <protection locked="0"/>
    </xf>
    <xf numFmtId="0" fontId="8" fillId="0" borderId="57" xfId="0" applyFont="1" applyBorder="1" applyAlignment="1">
      <alignment horizontal="center" vertical="center" shrinkToFit="1"/>
    </xf>
    <xf numFmtId="176" fontId="11" fillId="0" borderId="13" xfId="0" applyNumberFormat="1" applyFont="1" applyBorder="1" applyAlignment="1" applyProtection="1">
      <alignment horizontal="center" vertical="center" wrapText="1"/>
      <protection locked="0"/>
    </xf>
    <xf numFmtId="0" fontId="8" fillId="0" borderId="58" xfId="0" applyFont="1" applyBorder="1" applyAlignment="1">
      <alignment horizontal="center" vertical="center" wrapText="1" shrinkToFit="1"/>
    </xf>
    <xf numFmtId="0" fontId="8" fillId="0" borderId="59" xfId="0" applyFont="1" applyBorder="1" applyAlignment="1">
      <alignment horizontal="center" vertical="center" wrapText="1" shrinkToFit="1"/>
    </xf>
    <xf numFmtId="0" fontId="8" fillId="0" borderId="16" xfId="0" applyFont="1" applyBorder="1" applyAlignment="1">
      <alignment horizontal="center" vertical="center" wrapText="1" shrinkToFit="1"/>
    </xf>
    <xf numFmtId="177" fontId="11" fillId="0" borderId="24" xfId="0" applyNumberFormat="1" applyFont="1" applyBorder="1" applyAlignment="1" applyProtection="1">
      <alignment horizontal="center" vertical="center" wrapText="1"/>
      <protection locked="0"/>
    </xf>
    <xf numFmtId="177" fontId="11" fillId="0" borderId="10" xfId="0" applyNumberFormat="1" applyFont="1" applyBorder="1" applyAlignment="1" applyProtection="1">
      <alignment horizontal="center" vertical="center" wrapText="1"/>
      <protection locked="0"/>
    </xf>
    <xf numFmtId="177" fontId="11" fillId="0" borderId="23" xfId="0" applyNumberFormat="1" applyFont="1" applyBorder="1" applyAlignment="1" applyProtection="1">
      <alignment horizontal="center" vertical="center" wrapText="1"/>
      <protection locked="0"/>
    </xf>
    <xf numFmtId="177" fontId="11" fillId="0" borderId="8" xfId="0" applyNumberFormat="1" applyFont="1" applyBorder="1" applyAlignment="1" applyProtection="1">
      <alignment horizontal="center" vertical="center" wrapText="1"/>
      <protection locked="0"/>
    </xf>
    <xf numFmtId="177" fontId="11" fillId="0" borderId="34" xfId="0" applyNumberFormat="1" applyFont="1" applyBorder="1" applyAlignment="1" applyProtection="1">
      <alignment horizontal="center" vertical="center" wrapText="1"/>
      <protection locked="0"/>
    </xf>
    <xf numFmtId="177" fontId="11" fillId="0" borderId="3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>
      <alignment horizontal="center" vertical="center" shrinkToFit="1"/>
    </xf>
    <xf numFmtId="0" fontId="8" fillId="0" borderId="61" xfId="0" applyFont="1" applyBorder="1" applyAlignment="1">
      <alignment horizontal="center" vertical="center" shrinkToFit="1"/>
    </xf>
    <xf numFmtId="0" fontId="8" fillId="0" borderId="61" xfId="0" applyFont="1" applyFill="1" applyBorder="1" applyAlignment="1">
      <alignment horizontal="center" vertical="center"/>
    </xf>
    <xf numFmtId="177" fontId="11" fillId="0" borderId="11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>
      <alignment vertical="center"/>
    </xf>
    <xf numFmtId="176" fontId="11" fillId="0" borderId="61" xfId="0" applyNumberFormat="1" applyFont="1" applyBorder="1" applyAlignment="1" applyProtection="1">
      <alignment horizontal="center" vertical="center" wrapText="1"/>
      <protection locked="0"/>
    </xf>
    <xf numFmtId="0" fontId="17" fillId="0" borderId="14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9" fillId="3" borderId="7" xfId="1" applyFont="1" applyFill="1" applyBorder="1" applyAlignment="1">
      <alignment horizontal="center" vertical="center" wrapText="1"/>
    </xf>
    <xf numFmtId="0" fontId="9" fillId="3" borderId="7" xfId="1" applyFont="1" applyFill="1" applyBorder="1" applyAlignment="1">
      <alignment horizontal="center" vertical="center" wrapText="1" shrinkToFit="1"/>
    </xf>
    <xf numFmtId="0" fontId="5" fillId="3" borderId="7" xfId="0" applyFont="1" applyFill="1" applyBorder="1">
      <alignment vertical="center"/>
    </xf>
    <xf numFmtId="0" fontId="5" fillId="3" borderId="8" xfId="0" applyFont="1" applyFill="1" applyBorder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 shrinkToFit="1"/>
    </xf>
    <xf numFmtId="0" fontId="9" fillId="3" borderId="55" xfId="1" applyFont="1" applyFill="1" applyBorder="1" applyAlignment="1">
      <alignment horizontal="center" vertical="center" shrinkToFit="1"/>
    </xf>
    <xf numFmtId="0" fontId="9" fillId="3" borderId="56" xfId="1" applyFont="1" applyFill="1" applyBorder="1" applyAlignment="1">
      <alignment horizontal="center" vertical="center" shrinkToFit="1"/>
    </xf>
    <xf numFmtId="0" fontId="8" fillId="3" borderId="30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9" fillId="3" borderId="32" xfId="1" applyFont="1" applyFill="1" applyBorder="1" applyAlignment="1">
      <alignment horizontal="center" vertical="center" wrapText="1" shrinkToFit="1"/>
    </xf>
    <xf numFmtId="0" fontId="9" fillId="3" borderId="19" xfId="1" applyFont="1" applyFill="1" applyBorder="1" applyAlignment="1">
      <alignment horizontal="center" vertical="center" shrinkToFit="1"/>
    </xf>
    <xf numFmtId="0" fontId="9" fillId="3" borderId="53" xfId="1" applyFont="1" applyFill="1" applyBorder="1" applyAlignment="1">
      <alignment horizontal="center" vertical="center" shrinkToFit="1"/>
    </xf>
    <xf numFmtId="0" fontId="9" fillId="3" borderId="21" xfId="1" applyFont="1" applyFill="1" applyBorder="1" applyAlignment="1">
      <alignment horizontal="center" vertical="center" shrinkToFit="1"/>
    </xf>
    <xf numFmtId="0" fontId="9" fillId="3" borderId="54" xfId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_서울" xfId="1" xr:uid="{00000000-0005-0000-0000-000002000000}"/>
  </cellStyles>
  <dxfs count="0"/>
  <tableStyles count="0" defaultTableStyle="TableStyleMedium9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"/>
  <sheetViews>
    <sheetView tabSelected="1" view="pageBreakPreview" zoomScaleNormal="100" zoomScaleSheetLayoutView="100" workbookViewId="0">
      <selection activeCell="A2" sqref="A2:J2"/>
    </sheetView>
  </sheetViews>
  <sheetFormatPr defaultRowHeight="16.5" x14ac:dyDescent="0.3"/>
  <cols>
    <col min="1" max="1" width="15" customWidth="1"/>
    <col min="2" max="7" width="7.75" customWidth="1"/>
    <col min="8" max="10" width="11.5" customWidth="1"/>
  </cols>
  <sheetData>
    <row r="1" spans="1:10" ht="12.95" customHeight="1" thickBot="1" x14ac:dyDescent="0.35"/>
    <row r="2" spans="1:10" ht="53.25" customHeight="1" thickBot="1" x14ac:dyDescent="0.35">
      <c r="A2" s="118" t="s">
        <v>156</v>
      </c>
      <c r="B2" s="119"/>
      <c r="C2" s="119"/>
      <c r="D2" s="119"/>
      <c r="E2" s="119"/>
      <c r="F2" s="119"/>
      <c r="G2" s="119"/>
      <c r="H2" s="119"/>
      <c r="I2" s="119"/>
      <c r="J2" s="120"/>
    </row>
    <row r="3" spans="1:10" ht="13.5" customHeight="1" x14ac:dyDescent="0.3"/>
    <row r="4" spans="1:10" ht="29.25" customHeight="1" x14ac:dyDescent="0.3">
      <c r="A4" s="129" t="s">
        <v>157</v>
      </c>
      <c r="B4" s="129"/>
      <c r="C4" s="129"/>
      <c r="D4" s="129"/>
      <c r="E4" s="129"/>
      <c r="F4" s="129"/>
      <c r="G4" s="129"/>
      <c r="H4" s="129"/>
      <c r="I4" s="129"/>
      <c r="J4" s="1"/>
    </row>
    <row r="5" spans="1:10" ht="24.75" customHeight="1" x14ac:dyDescent="0.3">
      <c r="A5" s="130"/>
      <c r="B5" s="130"/>
      <c r="C5" s="130"/>
      <c r="D5" s="130"/>
      <c r="E5" s="130"/>
      <c r="F5" s="130"/>
      <c r="G5" s="130"/>
      <c r="H5" s="130"/>
      <c r="I5" s="130"/>
      <c r="J5" s="130"/>
    </row>
    <row r="6" spans="1:10" ht="24.75" customHeight="1" thickBot="1" x14ac:dyDescent="0.35">
      <c r="A6" s="131" t="s">
        <v>18</v>
      </c>
      <c r="B6" s="132"/>
      <c r="C6" s="132"/>
      <c r="D6" s="132"/>
      <c r="E6" s="132"/>
      <c r="F6" s="132"/>
      <c r="G6" s="132"/>
      <c r="H6" s="132"/>
      <c r="I6" s="132"/>
      <c r="J6" s="132"/>
    </row>
    <row r="7" spans="1:10" ht="17.100000000000001" customHeight="1" x14ac:dyDescent="0.3">
      <c r="A7" s="123" t="s">
        <v>2</v>
      </c>
      <c r="B7" s="125" t="s">
        <v>40</v>
      </c>
      <c r="C7" s="125"/>
      <c r="D7" s="125"/>
      <c r="E7" s="126" t="s">
        <v>41</v>
      </c>
      <c r="F7" s="126"/>
      <c r="G7" s="126"/>
      <c r="H7" s="126" t="s">
        <v>105</v>
      </c>
      <c r="I7" s="127"/>
      <c r="J7" s="128"/>
    </row>
    <row r="8" spans="1:10" ht="17.100000000000001" customHeight="1" x14ac:dyDescent="0.3">
      <c r="A8" s="124"/>
      <c r="B8" s="21" t="s">
        <v>0</v>
      </c>
      <c r="C8" s="22" t="s">
        <v>1</v>
      </c>
      <c r="D8" s="23" t="s">
        <v>3</v>
      </c>
      <c r="E8" s="21" t="s">
        <v>0</v>
      </c>
      <c r="F8" s="22" t="s">
        <v>1</v>
      </c>
      <c r="G8" s="23" t="s">
        <v>3</v>
      </c>
      <c r="H8" s="24" t="s">
        <v>4</v>
      </c>
      <c r="I8" s="25" t="s">
        <v>5</v>
      </c>
      <c r="J8" s="26" t="s">
        <v>6</v>
      </c>
    </row>
    <row r="9" spans="1:10" ht="17.100000000000001" customHeight="1" x14ac:dyDescent="0.3">
      <c r="A9" s="36" t="s">
        <v>7</v>
      </c>
      <c r="B9" s="37">
        <v>24</v>
      </c>
      <c r="C9" s="38">
        <v>1</v>
      </c>
      <c r="D9" s="39">
        <f>SUM(B9:C9)</f>
        <v>25</v>
      </c>
      <c r="E9" s="40">
        <v>464</v>
      </c>
      <c r="F9" s="41">
        <v>2</v>
      </c>
      <c r="G9" s="42">
        <f>SUM(E9:F9)</f>
        <v>466</v>
      </c>
      <c r="H9" s="43">
        <f>E9/B9</f>
        <v>19.333333333333332</v>
      </c>
      <c r="I9" s="44">
        <f>F9/C9</f>
        <v>2</v>
      </c>
      <c r="J9" s="45">
        <f>G9/D9</f>
        <v>18.64</v>
      </c>
    </row>
    <row r="10" spans="1:10" ht="17.100000000000001" customHeight="1" x14ac:dyDescent="0.3">
      <c r="A10" s="46" t="s">
        <v>8</v>
      </c>
      <c r="B10" s="47">
        <v>23</v>
      </c>
      <c r="C10" s="48">
        <v>1</v>
      </c>
      <c r="D10" s="49">
        <f t="shared" ref="D10:D33" si="0">SUM(B10:C10)</f>
        <v>24</v>
      </c>
      <c r="E10" s="50">
        <v>271</v>
      </c>
      <c r="F10" s="51">
        <v>2</v>
      </c>
      <c r="G10" s="52">
        <f t="shared" ref="G10:G32" si="1">SUM(E10:F10)</f>
        <v>273</v>
      </c>
      <c r="H10" s="53">
        <f t="shared" ref="H10:H33" si="2">E10/B10</f>
        <v>11.782608695652174</v>
      </c>
      <c r="I10" s="54">
        <f t="shared" ref="I10:I31" si="3">F10/C10</f>
        <v>2</v>
      </c>
      <c r="J10" s="55">
        <f t="shared" ref="J10:J33" si="4">G10/D10</f>
        <v>11.375</v>
      </c>
    </row>
    <row r="11" spans="1:10" ht="17.100000000000001" customHeight="1" x14ac:dyDescent="0.3">
      <c r="A11" s="46" t="s">
        <v>10</v>
      </c>
      <c r="B11" s="47">
        <v>5</v>
      </c>
      <c r="C11" s="48">
        <v>1</v>
      </c>
      <c r="D11" s="49">
        <f t="shared" si="0"/>
        <v>6</v>
      </c>
      <c r="E11" s="50">
        <v>45</v>
      </c>
      <c r="F11" s="51">
        <v>1</v>
      </c>
      <c r="G11" s="52">
        <f t="shared" si="1"/>
        <v>46</v>
      </c>
      <c r="H11" s="53">
        <f t="shared" si="2"/>
        <v>9</v>
      </c>
      <c r="I11" s="54">
        <f t="shared" si="3"/>
        <v>1</v>
      </c>
      <c r="J11" s="55">
        <f t="shared" si="4"/>
        <v>7.666666666666667</v>
      </c>
    </row>
    <row r="12" spans="1:10" ht="17.100000000000001" customHeight="1" x14ac:dyDescent="0.3">
      <c r="A12" s="46" t="s">
        <v>11</v>
      </c>
      <c r="B12" s="47">
        <v>8</v>
      </c>
      <c r="C12" s="48">
        <v>1</v>
      </c>
      <c r="D12" s="49">
        <f t="shared" si="0"/>
        <v>9</v>
      </c>
      <c r="E12" s="50">
        <v>76</v>
      </c>
      <c r="F12" s="51">
        <v>2</v>
      </c>
      <c r="G12" s="52">
        <f t="shared" si="1"/>
        <v>78</v>
      </c>
      <c r="H12" s="53">
        <f t="shared" si="2"/>
        <v>9.5</v>
      </c>
      <c r="I12" s="54">
        <f t="shared" si="3"/>
        <v>2</v>
      </c>
      <c r="J12" s="55">
        <f t="shared" si="4"/>
        <v>8.6666666666666661</v>
      </c>
    </row>
    <row r="13" spans="1:10" ht="17.100000000000001" customHeight="1" x14ac:dyDescent="0.3">
      <c r="A13" s="46" t="s">
        <v>12</v>
      </c>
      <c r="B13" s="47">
        <v>12</v>
      </c>
      <c r="C13" s="48">
        <v>1</v>
      </c>
      <c r="D13" s="49">
        <f t="shared" si="0"/>
        <v>13</v>
      </c>
      <c r="E13" s="50">
        <v>118</v>
      </c>
      <c r="F13" s="51">
        <v>2</v>
      </c>
      <c r="G13" s="52">
        <f t="shared" si="1"/>
        <v>120</v>
      </c>
      <c r="H13" s="53">
        <f t="shared" si="2"/>
        <v>9.8333333333333339</v>
      </c>
      <c r="I13" s="54">
        <f t="shared" si="3"/>
        <v>2</v>
      </c>
      <c r="J13" s="55">
        <f t="shared" si="4"/>
        <v>9.2307692307692299</v>
      </c>
    </row>
    <row r="14" spans="1:10" ht="17.100000000000001" customHeight="1" x14ac:dyDescent="0.3">
      <c r="A14" s="46" t="s">
        <v>13</v>
      </c>
      <c r="B14" s="47">
        <v>4</v>
      </c>
      <c r="C14" s="48">
        <v>1</v>
      </c>
      <c r="D14" s="49">
        <f t="shared" si="0"/>
        <v>5</v>
      </c>
      <c r="E14" s="50">
        <v>42</v>
      </c>
      <c r="F14" s="51">
        <v>1</v>
      </c>
      <c r="G14" s="52">
        <f t="shared" si="1"/>
        <v>43</v>
      </c>
      <c r="H14" s="53">
        <f t="shared" si="2"/>
        <v>10.5</v>
      </c>
      <c r="I14" s="54">
        <f t="shared" si="3"/>
        <v>1</v>
      </c>
      <c r="J14" s="55">
        <f t="shared" si="4"/>
        <v>8.6</v>
      </c>
    </row>
    <row r="15" spans="1:10" ht="17.100000000000001" customHeight="1" x14ac:dyDescent="0.3">
      <c r="A15" s="46" t="s">
        <v>14</v>
      </c>
      <c r="B15" s="47">
        <v>10</v>
      </c>
      <c r="C15" s="48">
        <v>1</v>
      </c>
      <c r="D15" s="49">
        <f t="shared" si="0"/>
        <v>11</v>
      </c>
      <c r="E15" s="50">
        <v>76</v>
      </c>
      <c r="F15" s="51">
        <v>0</v>
      </c>
      <c r="G15" s="52">
        <f t="shared" si="1"/>
        <v>76</v>
      </c>
      <c r="H15" s="53">
        <f t="shared" si="2"/>
        <v>7.6</v>
      </c>
      <c r="I15" s="54">
        <f t="shared" si="3"/>
        <v>0</v>
      </c>
      <c r="J15" s="55">
        <f t="shared" si="4"/>
        <v>6.9090909090909092</v>
      </c>
    </row>
    <row r="16" spans="1:10" ht="17.100000000000001" customHeight="1" x14ac:dyDescent="0.3">
      <c r="A16" s="46" t="s">
        <v>15</v>
      </c>
      <c r="B16" s="47">
        <v>12</v>
      </c>
      <c r="C16" s="48">
        <v>1</v>
      </c>
      <c r="D16" s="49">
        <f t="shared" si="0"/>
        <v>13</v>
      </c>
      <c r="E16" s="50">
        <v>212</v>
      </c>
      <c r="F16" s="51">
        <v>2</v>
      </c>
      <c r="G16" s="52">
        <f t="shared" si="1"/>
        <v>214</v>
      </c>
      <c r="H16" s="53">
        <f t="shared" si="2"/>
        <v>17.666666666666668</v>
      </c>
      <c r="I16" s="54">
        <f t="shared" si="3"/>
        <v>2</v>
      </c>
      <c r="J16" s="55">
        <f t="shared" si="4"/>
        <v>16.46153846153846</v>
      </c>
    </row>
    <row r="17" spans="1:10" ht="17.100000000000001" customHeight="1" x14ac:dyDescent="0.3">
      <c r="A17" s="46" t="s">
        <v>27</v>
      </c>
      <c r="B17" s="47">
        <v>6</v>
      </c>
      <c r="C17" s="48">
        <v>1</v>
      </c>
      <c r="D17" s="49">
        <f t="shared" si="0"/>
        <v>7</v>
      </c>
      <c r="E17" s="50">
        <v>58</v>
      </c>
      <c r="F17" s="51">
        <v>1</v>
      </c>
      <c r="G17" s="52">
        <f t="shared" si="1"/>
        <v>59</v>
      </c>
      <c r="H17" s="53">
        <f t="shared" si="2"/>
        <v>9.6666666666666661</v>
      </c>
      <c r="I17" s="54">
        <f t="shared" si="3"/>
        <v>1</v>
      </c>
      <c r="J17" s="55">
        <f t="shared" si="4"/>
        <v>8.4285714285714288</v>
      </c>
    </row>
    <row r="18" spans="1:10" ht="17.100000000000001" customHeight="1" x14ac:dyDescent="0.3">
      <c r="A18" s="46" t="s">
        <v>36</v>
      </c>
      <c r="B18" s="47">
        <v>15</v>
      </c>
      <c r="C18" s="48">
        <v>1</v>
      </c>
      <c r="D18" s="49">
        <f t="shared" si="0"/>
        <v>16</v>
      </c>
      <c r="E18" s="50">
        <v>80</v>
      </c>
      <c r="F18" s="51">
        <v>0</v>
      </c>
      <c r="G18" s="52">
        <f t="shared" si="1"/>
        <v>80</v>
      </c>
      <c r="H18" s="53">
        <f t="shared" si="2"/>
        <v>5.333333333333333</v>
      </c>
      <c r="I18" s="54">
        <f t="shared" si="3"/>
        <v>0</v>
      </c>
      <c r="J18" s="55">
        <f t="shared" si="4"/>
        <v>5</v>
      </c>
    </row>
    <row r="19" spans="1:10" ht="17.100000000000001" customHeight="1" x14ac:dyDescent="0.3">
      <c r="A19" s="46" t="s">
        <v>16</v>
      </c>
      <c r="B19" s="47">
        <v>22</v>
      </c>
      <c r="C19" s="48">
        <v>1</v>
      </c>
      <c r="D19" s="49">
        <f t="shared" si="0"/>
        <v>23</v>
      </c>
      <c r="E19" s="50">
        <v>241</v>
      </c>
      <c r="F19" s="51">
        <v>3</v>
      </c>
      <c r="G19" s="52">
        <f t="shared" si="1"/>
        <v>244</v>
      </c>
      <c r="H19" s="53">
        <f t="shared" si="2"/>
        <v>10.954545454545455</v>
      </c>
      <c r="I19" s="54">
        <f t="shared" si="3"/>
        <v>3</v>
      </c>
      <c r="J19" s="55">
        <f t="shared" si="4"/>
        <v>10.608695652173912</v>
      </c>
    </row>
    <row r="20" spans="1:10" ht="17.100000000000001" customHeight="1" x14ac:dyDescent="0.3">
      <c r="A20" s="46" t="s">
        <v>17</v>
      </c>
      <c r="B20" s="47">
        <v>12</v>
      </c>
      <c r="C20" s="48">
        <v>1</v>
      </c>
      <c r="D20" s="49">
        <f t="shared" si="0"/>
        <v>13</v>
      </c>
      <c r="E20" s="50">
        <v>192</v>
      </c>
      <c r="F20" s="51">
        <v>1</v>
      </c>
      <c r="G20" s="52">
        <f t="shared" si="1"/>
        <v>193</v>
      </c>
      <c r="H20" s="53">
        <f t="shared" si="2"/>
        <v>16</v>
      </c>
      <c r="I20" s="54">
        <f t="shared" si="3"/>
        <v>1</v>
      </c>
      <c r="J20" s="55">
        <f t="shared" si="4"/>
        <v>14.846153846153847</v>
      </c>
    </row>
    <row r="21" spans="1:10" ht="17.100000000000001" customHeight="1" x14ac:dyDescent="0.3">
      <c r="A21" s="46" t="s">
        <v>19</v>
      </c>
      <c r="B21" s="47">
        <v>14</v>
      </c>
      <c r="C21" s="48">
        <v>1</v>
      </c>
      <c r="D21" s="49">
        <f t="shared" si="0"/>
        <v>15</v>
      </c>
      <c r="E21" s="50">
        <v>189</v>
      </c>
      <c r="F21" s="51">
        <v>1</v>
      </c>
      <c r="G21" s="52">
        <f t="shared" si="1"/>
        <v>190</v>
      </c>
      <c r="H21" s="53">
        <f t="shared" si="2"/>
        <v>13.5</v>
      </c>
      <c r="I21" s="54">
        <f t="shared" si="3"/>
        <v>1</v>
      </c>
      <c r="J21" s="55">
        <f t="shared" si="4"/>
        <v>12.666666666666666</v>
      </c>
    </row>
    <row r="22" spans="1:10" ht="17.100000000000001" customHeight="1" x14ac:dyDescent="0.3">
      <c r="A22" s="46" t="s">
        <v>20</v>
      </c>
      <c r="B22" s="47">
        <v>13</v>
      </c>
      <c r="C22" s="48">
        <v>1</v>
      </c>
      <c r="D22" s="49">
        <f t="shared" si="0"/>
        <v>14</v>
      </c>
      <c r="E22" s="50">
        <v>244</v>
      </c>
      <c r="F22" s="51">
        <v>1</v>
      </c>
      <c r="G22" s="52">
        <f t="shared" si="1"/>
        <v>245</v>
      </c>
      <c r="H22" s="53">
        <f t="shared" si="2"/>
        <v>18.76923076923077</v>
      </c>
      <c r="I22" s="54">
        <f t="shared" si="3"/>
        <v>1</v>
      </c>
      <c r="J22" s="55">
        <f t="shared" si="4"/>
        <v>17.5</v>
      </c>
    </row>
    <row r="23" spans="1:10" ht="17.100000000000001" customHeight="1" x14ac:dyDescent="0.3">
      <c r="A23" s="46" t="s">
        <v>28</v>
      </c>
      <c r="B23" s="47">
        <v>8</v>
      </c>
      <c r="C23" s="48">
        <v>1</v>
      </c>
      <c r="D23" s="49">
        <f t="shared" si="0"/>
        <v>9</v>
      </c>
      <c r="E23" s="50">
        <v>19</v>
      </c>
      <c r="F23" s="51">
        <v>0</v>
      </c>
      <c r="G23" s="52">
        <f t="shared" si="1"/>
        <v>19</v>
      </c>
      <c r="H23" s="53">
        <f t="shared" si="2"/>
        <v>2.375</v>
      </c>
      <c r="I23" s="54">
        <f t="shared" si="3"/>
        <v>0</v>
      </c>
      <c r="J23" s="55">
        <f t="shared" si="4"/>
        <v>2.1111111111111112</v>
      </c>
    </row>
    <row r="24" spans="1:10" ht="17.100000000000001" customHeight="1" x14ac:dyDescent="0.3">
      <c r="A24" s="46" t="s">
        <v>29</v>
      </c>
      <c r="B24" s="47">
        <v>7</v>
      </c>
      <c r="C24" s="48">
        <v>1</v>
      </c>
      <c r="D24" s="49">
        <f t="shared" si="0"/>
        <v>8</v>
      </c>
      <c r="E24" s="50">
        <v>46</v>
      </c>
      <c r="F24" s="51">
        <v>1</v>
      </c>
      <c r="G24" s="52">
        <f t="shared" si="1"/>
        <v>47</v>
      </c>
      <c r="H24" s="53">
        <f t="shared" si="2"/>
        <v>6.5714285714285712</v>
      </c>
      <c r="I24" s="54">
        <f t="shared" si="3"/>
        <v>1</v>
      </c>
      <c r="J24" s="55">
        <f t="shared" si="4"/>
        <v>5.875</v>
      </c>
    </row>
    <row r="25" spans="1:10" ht="17.100000000000001" customHeight="1" x14ac:dyDescent="0.3">
      <c r="A25" s="46" t="s">
        <v>30</v>
      </c>
      <c r="B25" s="47">
        <v>9</v>
      </c>
      <c r="C25" s="48">
        <v>1</v>
      </c>
      <c r="D25" s="49">
        <f t="shared" si="0"/>
        <v>10</v>
      </c>
      <c r="E25" s="50">
        <v>67</v>
      </c>
      <c r="F25" s="56">
        <v>0</v>
      </c>
      <c r="G25" s="52">
        <f t="shared" si="1"/>
        <v>67</v>
      </c>
      <c r="H25" s="53">
        <f t="shared" ref="H25" si="5">E25/B25</f>
        <v>7.4444444444444446</v>
      </c>
      <c r="I25" s="54">
        <f t="shared" si="3"/>
        <v>0</v>
      </c>
      <c r="J25" s="55">
        <f t="shared" ref="J25" si="6">G25/D25</f>
        <v>6.7</v>
      </c>
    </row>
    <row r="26" spans="1:10" ht="17.100000000000001" customHeight="1" x14ac:dyDescent="0.3">
      <c r="A26" s="46" t="s">
        <v>44</v>
      </c>
      <c r="B26" s="47">
        <v>8</v>
      </c>
      <c r="C26" s="48" t="s">
        <v>31</v>
      </c>
      <c r="D26" s="49">
        <f t="shared" si="0"/>
        <v>8</v>
      </c>
      <c r="E26" s="50">
        <v>40</v>
      </c>
      <c r="F26" s="56" t="s">
        <v>108</v>
      </c>
      <c r="G26" s="52">
        <f>SUM(E26:F26)</f>
        <v>40</v>
      </c>
      <c r="H26" s="53">
        <f t="shared" si="2"/>
        <v>5</v>
      </c>
      <c r="I26" s="54" t="s">
        <v>153</v>
      </c>
      <c r="J26" s="55">
        <f t="shared" si="4"/>
        <v>5</v>
      </c>
    </row>
    <row r="27" spans="1:10" ht="17.100000000000001" customHeight="1" x14ac:dyDescent="0.3">
      <c r="A27" s="46" t="s">
        <v>106</v>
      </c>
      <c r="B27" s="47">
        <v>1</v>
      </c>
      <c r="C27" s="48" t="s">
        <v>31</v>
      </c>
      <c r="D27" s="49">
        <f t="shared" ref="D27" si="7">SUM(B27:C27)</f>
        <v>1</v>
      </c>
      <c r="E27" s="50">
        <v>14</v>
      </c>
      <c r="F27" s="56" t="s">
        <v>108</v>
      </c>
      <c r="G27" s="52">
        <f>SUM(E27:F27)</f>
        <v>14</v>
      </c>
      <c r="H27" s="53">
        <f t="shared" ref="H27" si="8">E27/B27</f>
        <v>14</v>
      </c>
      <c r="I27" s="54" t="s">
        <v>31</v>
      </c>
      <c r="J27" s="55">
        <f t="shared" ref="J27" si="9">G27/D27</f>
        <v>14</v>
      </c>
    </row>
    <row r="28" spans="1:10" ht="17.100000000000001" customHeight="1" x14ac:dyDescent="0.3">
      <c r="A28" s="46" t="s">
        <v>22</v>
      </c>
      <c r="B28" s="47">
        <v>14</v>
      </c>
      <c r="C28" s="48" t="s">
        <v>31</v>
      </c>
      <c r="D28" s="49">
        <f t="shared" si="0"/>
        <v>14</v>
      </c>
      <c r="E28" s="50">
        <v>74</v>
      </c>
      <c r="F28" s="56" t="s">
        <v>108</v>
      </c>
      <c r="G28" s="52">
        <f t="shared" si="1"/>
        <v>74</v>
      </c>
      <c r="H28" s="53">
        <f t="shared" si="2"/>
        <v>5.2857142857142856</v>
      </c>
      <c r="I28" s="54" t="s">
        <v>31</v>
      </c>
      <c r="J28" s="55">
        <f t="shared" si="4"/>
        <v>5.2857142857142856</v>
      </c>
    </row>
    <row r="29" spans="1:10" ht="17.100000000000001" customHeight="1" x14ac:dyDescent="0.3">
      <c r="A29" s="46" t="s">
        <v>23</v>
      </c>
      <c r="B29" s="47">
        <v>10</v>
      </c>
      <c r="C29" s="48" t="s">
        <v>31</v>
      </c>
      <c r="D29" s="49">
        <f t="shared" si="0"/>
        <v>10</v>
      </c>
      <c r="E29" s="50">
        <v>67</v>
      </c>
      <c r="F29" s="56" t="s">
        <v>108</v>
      </c>
      <c r="G29" s="52">
        <f t="shared" si="1"/>
        <v>67</v>
      </c>
      <c r="H29" s="53">
        <f t="shared" si="2"/>
        <v>6.7</v>
      </c>
      <c r="I29" s="54" t="s">
        <v>31</v>
      </c>
      <c r="J29" s="55">
        <f t="shared" si="4"/>
        <v>6.7</v>
      </c>
    </row>
    <row r="30" spans="1:10" ht="17.100000000000001" customHeight="1" x14ac:dyDescent="0.3">
      <c r="A30" s="46" t="s">
        <v>24</v>
      </c>
      <c r="B30" s="47">
        <v>13</v>
      </c>
      <c r="C30" s="48">
        <v>2</v>
      </c>
      <c r="D30" s="49">
        <f t="shared" ref="D30:D31" si="10">SUM(B30:C30)</f>
        <v>15</v>
      </c>
      <c r="E30" s="50">
        <v>50</v>
      </c>
      <c r="F30" s="51">
        <v>1</v>
      </c>
      <c r="G30" s="52">
        <f t="shared" ref="G30:G31" si="11">SUM(E30:F30)</f>
        <v>51</v>
      </c>
      <c r="H30" s="53">
        <f t="shared" ref="H30:H31" si="12">E30/B30</f>
        <v>3.8461538461538463</v>
      </c>
      <c r="I30" s="54">
        <f t="shared" si="3"/>
        <v>0.5</v>
      </c>
      <c r="J30" s="55">
        <f t="shared" ref="J30:J31" si="13">G30/D30</f>
        <v>3.4</v>
      </c>
    </row>
    <row r="31" spans="1:10" ht="17.100000000000001" customHeight="1" x14ac:dyDescent="0.3">
      <c r="A31" s="46" t="s">
        <v>25</v>
      </c>
      <c r="B31" s="47">
        <v>26</v>
      </c>
      <c r="C31" s="48">
        <v>2</v>
      </c>
      <c r="D31" s="49">
        <f t="shared" si="10"/>
        <v>28</v>
      </c>
      <c r="E31" s="50">
        <v>90</v>
      </c>
      <c r="F31" s="51">
        <v>2</v>
      </c>
      <c r="G31" s="52">
        <f t="shared" si="11"/>
        <v>92</v>
      </c>
      <c r="H31" s="53">
        <f t="shared" si="12"/>
        <v>3.4615384615384617</v>
      </c>
      <c r="I31" s="54">
        <f t="shared" si="3"/>
        <v>1</v>
      </c>
      <c r="J31" s="55">
        <f t="shared" si="13"/>
        <v>3.2857142857142856</v>
      </c>
    </row>
    <row r="32" spans="1:10" ht="17.100000000000001" customHeight="1" x14ac:dyDescent="0.3">
      <c r="A32" s="57" t="s">
        <v>26</v>
      </c>
      <c r="B32" s="58">
        <v>8</v>
      </c>
      <c r="C32" s="59" t="s">
        <v>31</v>
      </c>
      <c r="D32" s="60">
        <f t="shared" si="0"/>
        <v>8</v>
      </c>
      <c r="E32" s="61">
        <v>86</v>
      </c>
      <c r="F32" s="62" t="s">
        <v>108</v>
      </c>
      <c r="G32" s="63">
        <f t="shared" si="1"/>
        <v>86</v>
      </c>
      <c r="H32" s="64">
        <f t="shared" si="2"/>
        <v>10.75</v>
      </c>
      <c r="I32" s="65" t="s">
        <v>31</v>
      </c>
      <c r="J32" s="66">
        <f t="shared" si="4"/>
        <v>10.75</v>
      </c>
    </row>
    <row r="33" spans="1:10" ht="17.100000000000001" customHeight="1" thickBot="1" x14ac:dyDescent="0.35">
      <c r="A33" s="11" t="s">
        <v>9</v>
      </c>
      <c r="B33" s="12">
        <f>SUM(B9:B32)</f>
        <v>284</v>
      </c>
      <c r="C33" s="13">
        <f>SUM(C9:C32)</f>
        <v>21</v>
      </c>
      <c r="D33" s="14">
        <f t="shared" si="0"/>
        <v>305</v>
      </c>
      <c r="E33" s="15">
        <f>SUM(E9:E32)</f>
        <v>2861</v>
      </c>
      <c r="F33" s="16">
        <f>SUM(F9:F32)</f>
        <v>23</v>
      </c>
      <c r="G33" s="17">
        <f>SUM(G9:G32)</f>
        <v>2884</v>
      </c>
      <c r="H33" s="18">
        <f t="shared" si="2"/>
        <v>10.07394366197183</v>
      </c>
      <c r="I33" s="19">
        <f t="shared" ref="I33" si="14">F33/C33</f>
        <v>1.0952380952380953</v>
      </c>
      <c r="J33" s="20">
        <f t="shared" si="4"/>
        <v>9.4557377049180324</v>
      </c>
    </row>
    <row r="34" spans="1:10" ht="42" customHeight="1" thickBot="1" x14ac:dyDescent="0.35">
      <c r="A34" s="121" t="s">
        <v>21</v>
      </c>
      <c r="B34" s="122"/>
      <c r="C34" s="122"/>
      <c r="D34" s="122"/>
      <c r="E34" s="122"/>
      <c r="F34" s="122"/>
      <c r="G34" s="122"/>
      <c r="H34" s="122"/>
      <c r="I34" s="122"/>
      <c r="J34" s="122"/>
    </row>
    <row r="35" spans="1:10" ht="17.100000000000001" customHeight="1" x14ac:dyDescent="0.3">
      <c r="A35" s="123" t="s">
        <v>2</v>
      </c>
      <c r="B35" s="125" t="s">
        <v>40</v>
      </c>
      <c r="C35" s="125"/>
      <c r="D35" s="125"/>
      <c r="E35" s="126" t="s">
        <v>41</v>
      </c>
      <c r="F35" s="126"/>
      <c r="G35" s="126"/>
      <c r="H35" s="126" t="s">
        <v>105</v>
      </c>
      <c r="I35" s="127"/>
      <c r="J35" s="128"/>
    </row>
    <row r="36" spans="1:10" ht="17.100000000000001" customHeight="1" x14ac:dyDescent="0.3">
      <c r="A36" s="124"/>
      <c r="B36" s="21" t="s">
        <v>0</v>
      </c>
      <c r="C36" s="22" t="s">
        <v>1</v>
      </c>
      <c r="D36" s="23" t="s">
        <v>3</v>
      </c>
      <c r="E36" s="21" t="s">
        <v>0</v>
      </c>
      <c r="F36" s="22" t="s">
        <v>1</v>
      </c>
      <c r="G36" s="23" t="s">
        <v>3</v>
      </c>
      <c r="H36" s="24" t="s">
        <v>4</v>
      </c>
      <c r="I36" s="25" t="s">
        <v>5</v>
      </c>
      <c r="J36" s="26" t="s">
        <v>6</v>
      </c>
    </row>
    <row r="37" spans="1:10" ht="17.100000000000001" customHeight="1" x14ac:dyDescent="0.3">
      <c r="A37" s="36" t="s">
        <v>107</v>
      </c>
      <c r="B37" s="37">
        <v>1</v>
      </c>
      <c r="C37" s="38" t="s">
        <v>108</v>
      </c>
      <c r="D37" s="39">
        <f>SUM(B37:C37)</f>
        <v>1</v>
      </c>
      <c r="E37" s="40">
        <v>6</v>
      </c>
      <c r="F37" s="67" t="s">
        <v>108</v>
      </c>
      <c r="G37" s="42">
        <f>SUM(E37:F37)</f>
        <v>6</v>
      </c>
      <c r="H37" s="43">
        <f>E37/B37</f>
        <v>6</v>
      </c>
      <c r="I37" s="44" t="s">
        <v>108</v>
      </c>
      <c r="J37" s="68">
        <f>G37/D37</f>
        <v>6</v>
      </c>
    </row>
    <row r="38" spans="1:10" ht="17.100000000000001" customHeight="1" x14ac:dyDescent="0.3">
      <c r="A38" s="46" t="s">
        <v>32</v>
      </c>
      <c r="B38" s="47">
        <v>1</v>
      </c>
      <c r="C38" s="48" t="s">
        <v>108</v>
      </c>
      <c r="D38" s="49">
        <f t="shared" ref="D38" si="15">SUM(B38:C38)</f>
        <v>1</v>
      </c>
      <c r="E38" s="50">
        <v>10</v>
      </c>
      <c r="F38" s="56" t="s">
        <v>108</v>
      </c>
      <c r="G38" s="52">
        <f t="shared" ref="G38" si="16">SUM(E38:F38)</f>
        <v>10</v>
      </c>
      <c r="H38" s="53">
        <f t="shared" ref="H38:H39" si="17">E38/B38</f>
        <v>10</v>
      </c>
      <c r="I38" s="54" t="s">
        <v>153</v>
      </c>
      <c r="J38" s="69">
        <f t="shared" ref="J38:J39" si="18">G38/D38</f>
        <v>10</v>
      </c>
    </row>
    <row r="39" spans="1:10" ht="18" thickBot="1" x14ac:dyDescent="0.35">
      <c r="A39" s="11" t="s">
        <v>9</v>
      </c>
      <c r="B39" s="12">
        <f>SUM(B37:B38)</f>
        <v>2</v>
      </c>
      <c r="C39" s="13">
        <f>SUM(C37:C38)</f>
        <v>0</v>
      </c>
      <c r="D39" s="14">
        <f t="shared" ref="D39" si="19">B39+C39</f>
        <v>2</v>
      </c>
      <c r="E39" s="15">
        <f>SUM(E37:E38)</f>
        <v>16</v>
      </c>
      <c r="F39" s="16">
        <f>SUM(F37:F38)</f>
        <v>0</v>
      </c>
      <c r="G39" s="17">
        <f>SUM(G37:G38)</f>
        <v>16</v>
      </c>
      <c r="H39" s="29">
        <f t="shared" si="17"/>
        <v>8</v>
      </c>
      <c r="I39" s="27" t="s">
        <v>153</v>
      </c>
      <c r="J39" s="28">
        <f t="shared" si="18"/>
        <v>8</v>
      </c>
    </row>
  </sheetData>
  <mergeCells count="13">
    <mergeCell ref="A2:J2"/>
    <mergeCell ref="A34:J34"/>
    <mergeCell ref="A35:A36"/>
    <mergeCell ref="B35:D35"/>
    <mergeCell ref="E35:G35"/>
    <mergeCell ref="H35:J35"/>
    <mergeCell ref="A7:A8"/>
    <mergeCell ref="A4:I4"/>
    <mergeCell ref="A5:J5"/>
    <mergeCell ref="B7:D7"/>
    <mergeCell ref="E7:G7"/>
    <mergeCell ref="H7:J7"/>
    <mergeCell ref="A6:J6"/>
  </mergeCells>
  <phoneticPr fontId="1" type="noConversion"/>
  <pageMargins left="0.59055118110236227" right="0.55118110236220474" top="0.59055118110236227" bottom="0.23622047244094491" header="0.19685039370078741" footer="0.19685039370078741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4"/>
  <sheetViews>
    <sheetView view="pageBreakPreview" zoomScaleNormal="100" zoomScaleSheetLayoutView="100" workbookViewId="0">
      <selection activeCell="A2" sqref="A2:H2"/>
    </sheetView>
  </sheetViews>
  <sheetFormatPr defaultRowHeight="16.5" x14ac:dyDescent="0.3"/>
  <cols>
    <col min="1" max="1" width="14.25" customWidth="1"/>
    <col min="2" max="2" width="17" style="89" customWidth="1"/>
    <col min="3" max="3" width="11.375" customWidth="1"/>
    <col min="4" max="4" width="12.125" customWidth="1"/>
    <col min="5" max="6" width="9.25" customWidth="1"/>
    <col min="7" max="7" width="12.75" bestFit="1" customWidth="1"/>
    <col min="8" max="8" width="13.5" customWidth="1"/>
  </cols>
  <sheetData>
    <row r="1" spans="1:8" ht="17.25" thickBot="1" x14ac:dyDescent="0.35"/>
    <row r="2" spans="1:8" ht="53.25" customHeight="1" thickBot="1" x14ac:dyDescent="0.35">
      <c r="A2" s="118" t="s">
        <v>158</v>
      </c>
      <c r="B2" s="119"/>
      <c r="C2" s="119"/>
      <c r="D2" s="119"/>
      <c r="E2" s="119"/>
      <c r="F2" s="119"/>
      <c r="G2" s="119"/>
      <c r="H2" s="120"/>
    </row>
    <row r="3" spans="1:8" ht="15.75" customHeight="1" x14ac:dyDescent="0.3"/>
    <row r="4" spans="1:8" ht="27" customHeight="1" thickBot="1" x14ac:dyDescent="0.35">
      <c r="A4" s="71" t="s">
        <v>159</v>
      </c>
      <c r="B4" s="90"/>
      <c r="C4" s="71"/>
      <c r="D4" s="71"/>
      <c r="E4" s="71"/>
      <c r="F4" s="71"/>
      <c r="G4" s="71"/>
      <c r="H4" s="71"/>
    </row>
    <row r="5" spans="1:8" ht="21.75" customHeight="1" thickBot="1" x14ac:dyDescent="0.35">
      <c r="A5" s="136" t="s">
        <v>33</v>
      </c>
      <c r="B5" s="138" t="s">
        <v>35</v>
      </c>
      <c r="C5" s="140" t="s">
        <v>34</v>
      </c>
      <c r="D5" s="142" t="s">
        <v>50</v>
      </c>
      <c r="E5" s="144" t="s">
        <v>47</v>
      </c>
      <c r="F5" s="145"/>
      <c r="G5" s="146"/>
      <c r="H5" s="134" t="s">
        <v>105</v>
      </c>
    </row>
    <row r="6" spans="1:8" ht="21.75" customHeight="1" thickBot="1" x14ac:dyDescent="0.35">
      <c r="A6" s="137"/>
      <c r="B6" s="139"/>
      <c r="C6" s="141"/>
      <c r="D6" s="143"/>
      <c r="E6" s="70" t="s">
        <v>46</v>
      </c>
      <c r="F6" s="70" t="s">
        <v>48</v>
      </c>
      <c r="G6" s="70" t="s">
        <v>49</v>
      </c>
      <c r="H6" s="135"/>
    </row>
    <row r="7" spans="1:8" s="30" customFormat="1" ht="18" thickBot="1" x14ac:dyDescent="0.35">
      <c r="A7" s="112" t="s">
        <v>51</v>
      </c>
      <c r="B7" s="33" t="s">
        <v>52</v>
      </c>
      <c r="C7" s="2" t="s">
        <v>14</v>
      </c>
      <c r="D7" s="6">
        <v>1</v>
      </c>
      <c r="E7" s="6">
        <v>2</v>
      </c>
      <c r="F7" s="6">
        <v>15</v>
      </c>
      <c r="G7" s="34">
        <f>E7+F7</f>
        <v>17</v>
      </c>
      <c r="H7" s="35">
        <f>E7/D7</f>
        <v>2</v>
      </c>
    </row>
    <row r="8" spans="1:8" ht="17.25" customHeight="1" thickBot="1" x14ac:dyDescent="0.35">
      <c r="A8" s="72" t="s">
        <v>53</v>
      </c>
      <c r="B8" s="78" t="s">
        <v>54</v>
      </c>
      <c r="C8" s="88" t="s">
        <v>55</v>
      </c>
      <c r="D8" s="32">
        <v>1</v>
      </c>
      <c r="E8" s="32">
        <v>9</v>
      </c>
      <c r="F8" s="32">
        <v>31</v>
      </c>
      <c r="G8" s="95">
        <f t="shared" ref="G8:G83" si="0">E8+F8</f>
        <v>40</v>
      </c>
      <c r="H8" s="35">
        <f>E8/D8</f>
        <v>9</v>
      </c>
    </row>
    <row r="9" spans="1:8" ht="18" thickBot="1" x14ac:dyDescent="0.35">
      <c r="A9" s="74"/>
      <c r="B9" s="80"/>
      <c r="C9" s="77" t="s">
        <v>20</v>
      </c>
      <c r="D9" s="5">
        <v>1</v>
      </c>
      <c r="E9" s="5">
        <v>4</v>
      </c>
      <c r="F9" s="5">
        <v>14</v>
      </c>
      <c r="G9" s="102">
        <f t="shared" si="0"/>
        <v>18</v>
      </c>
      <c r="H9" s="108">
        <f t="shared" ref="H9:H72" si="1">E9/D9</f>
        <v>4</v>
      </c>
    </row>
    <row r="10" spans="1:8" ht="18" thickBot="1" x14ac:dyDescent="0.35">
      <c r="A10" s="101" t="s">
        <v>57</v>
      </c>
      <c r="B10" s="33" t="s">
        <v>58</v>
      </c>
      <c r="C10" s="2" t="s">
        <v>8</v>
      </c>
      <c r="D10" s="6">
        <v>1</v>
      </c>
      <c r="E10" s="6">
        <v>8</v>
      </c>
      <c r="F10" s="6" t="s">
        <v>31</v>
      </c>
      <c r="G10" s="95">
        <f>E10</f>
        <v>8</v>
      </c>
      <c r="H10" s="96">
        <f t="shared" si="1"/>
        <v>8</v>
      </c>
    </row>
    <row r="11" spans="1:8" ht="17.25" x14ac:dyDescent="0.3">
      <c r="A11" s="72" t="s">
        <v>59</v>
      </c>
      <c r="B11" s="103" t="s">
        <v>60</v>
      </c>
      <c r="C11" s="88" t="s">
        <v>7</v>
      </c>
      <c r="D11" s="32">
        <v>3</v>
      </c>
      <c r="E11" s="32">
        <v>26</v>
      </c>
      <c r="F11" s="32">
        <v>108</v>
      </c>
      <c r="G11" s="95">
        <f t="shared" si="0"/>
        <v>134</v>
      </c>
      <c r="H11" s="96">
        <f t="shared" si="1"/>
        <v>8.6666666666666661</v>
      </c>
    </row>
    <row r="12" spans="1:8" ht="17.25" x14ac:dyDescent="0.3">
      <c r="A12" s="73"/>
      <c r="B12" s="104" t="s">
        <v>61</v>
      </c>
      <c r="C12" s="82" t="s">
        <v>8</v>
      </c>
      <c r="D12" s="7">
        <v>1</v>
      </c>
      <c r="E12" s="7">
        <v>3</v>
      </c>
      <c r="F12" s="7">
        <v>25</v>
      </c>
      <c r="G12" s="100">
        <f t="shared" si="0"/>
        <v>28</v>
      </c>
      <c r="H12" s="107">
        <f t="shared" si="1"/>
        <v>3</v>
      </c>
    </row>
    <row r="13" spans="1:8" ht="17.25" x14ac:dyDescent="0.3">
      <c r="A13" s="73"/>
      <c r="B13" s="104" t="s">
        <v>62</v>
      </c>
      <c r="C13" s="82" t="s">
        <v>10</v>
      </c>
      <c r="D13" s="7">
        <v>1</v>
      </c>
      <c r="E13" s="7">
        <v>4</v>
      </c>
      <c r="F13" s="7">
        <v>5</v>
      </c>
      <c r="G13" s="100">
        <f t="shared" si="0"/>
        <v>9</v>
      </c>
      <c r="H13" s="107">
        <f t="shared" si="1"/>
        <v>4</v>
      </c>
    </row>
    <row r="14" spans="1:8" ht="17.25" x14ac:dyDescent="0.3">
      <c r="A14" s="73"/>
      <c r="B14" s="104"/>
      <c r="C14" s="82" t="s">
        <v>11</v>
      </c>
      <c r="D14" s="7">
        <v>1</v>
      </c>
      <c r="E14" s="7">
        <v>4</v>
      </c>
      <c r="F14" s="7">
        <v>28</v>
      </c>
      <c r="G14" s="100">
        <f t="shared" si="0"/>
        <v>32</v>
      </c>
      <c r="H14" s="107">
        <f t="shared" si="1"/>
        <v>4</v>
      </c>
    </row>
    <row r="15" spans="1:8" ht="17.25" x14ac:dyDescent="0.3">
      <c r="A15" s="73"/>
      <c r="B15" s="104"/>
      <c r="C15" s="82" t="s">
        <v>14</v>
      </c>
      <c r="D15" s="7">
        <v>1</v>
      </c>
      <c r="E15" s="7">
        <v>4</v>
      </c>
      <c r="F15" s="7">
        <v>13</v>
      </c>
      <c r="G15" s="100">
        <f t="shared" si="0"/>
        <v>17</v>
      </c>
      <c r="H15" s="107">
        <f t="shared" si="1"/>
        <v>4</v>
      </c>
    </row>
    <row r="16" spans="1:8" ht="17.25" x14ac:dyDescent="0.3">
      <c r="A16" s="73"/>
      <c r="B16" s="104"/>
      <c r="C16" s="82" t="s">
        <v>16</v>
      </c>
      <c r="D16" s="7">
        <v>1</v>
      </c>
      <c r="E16" s="7">
        <v>4</v>
      </c>
      <c r="F16" s="7">
        <v>60</v>
      </c>
      <c r="G16" s="100">
        <f t="shared" si="0"/>
        <v>64</v>
      </c>
      <c r="H16" s="107">
        <f t="shared" si="1"/>
        <v>4</v>
      </c>
    </row>
    <row r="17" spans="1:8" ht="18" thickBot="1" x14ac:dyDescent="0.35">
      <c r="A17" s="74"/>
      <c r="B17" s="105"/>
      <c r="C17" s="83" t="s">
        <v>20</v>
      </c>
      <c r="D17" s="4">
        <v>2</v>
      </c>
      <c r="E17" s="4">
        <v>14</v>
      </c>
      <c r="F17" s="4">
        <v>33</v>
      </c>
      <c r="G17" s="102">
        <f>E17+F17</f>
        <v>47</v>
      </c>
      <c r="H17" s="108">
        <f t="shared" si="1"/>
        <v>7</v>
      </c>
    </row>
    <row r="18" spans="1:8" ht="18" thickBot="1" x14ac:dyDescent="0.35">
      <c r="A18" s="73" t="s">
        <v>109</v>
      </c>
      <c r="B18" s="104" t="s">
        <v>110</v>
      </c>
      <c r="C18" s="76" t="s">
        <v>111</v>
      </c>
      <c r="D18" s="31">
        <v>1</v>
      </c>
      <c r="E18" s="31">
        <v>7</v>
      </c>
      <c r="F18" s="31" t="s">
        <v>31</v>
      </c>
      <c r="G18" s="95">
        <f>E18</f>
        <v>7</v>
      </c>
      <c r="H18" s="96">
        <f t="shared" si="1"/>
        <v>7</v>
      </c>
    </row>
    <row r="19" spans="1:8" ht="17.25" x14ac:dyDescent="0.3">
      <c r="A19" s="72" t="s">
        <v>64</v>
      </c>
      <c r="B19" s="78" t="s">
        <v>65</v>
      </c>
      <c r="C19" s="88" t="s">
        <v>7</v>
      </c>
      <c r="D19" s="32">
        <v>1</v>
      </c>
      <c r="E19" s="32">
        <v>7</v>
      </c>
      <c r="F19" s="32">
        <v>44</v>
      </c>
      <c r="G19" s="95">
        <f t="shared" si="0"/>
        <v>51</v>
      </c>
      <c r="H19" s="96">
        <f t="shared" si="1"/>
        <v>7</v>
      </c>
    </row>
    <row r="20" spans="1:8" ht="17.25" x14ac:dyDescent="0.3">
      <c r="A20" s="73"/>
      <c r="B20" s="79"/>
      <c r="C20" s="81" t="s">
        <v>112</v>
      </c>
      <c r="D20" s="3">
        <v>1</v>
      </c>
      <c r="E20" s="3">
        <v>3</v>
      </c>
      <c r="F20" s="3">
        <v>13</v>
      </c>
      <c r="G20" s="97">
        <f t="shared" ref="G20" si="2">E20+F20</f>
        <v>16</v>
      </c>
      <c r="H20" s="106">
        <f t="shared" si="1"/>
        <v>3</v>
      </c>
    </row>
    <row r="21" spans="1:8" ht="17.25" x14ac:dyDescent="0.3">
      <c r="A21" s="73"/>
      <c r="B21" s="79"/>
      <c r="C21" s="82" t="s">
        <v>16</v>
      </c>
      <c r="D21" s="7">
        <v>1</v>
      </c>
      <c r="E21" s="7">
        <v>8</v>
      </c>
      <c r="F21" s="7">
        <v>59</v>
      </c>
      <c r="G21" s="100">
        <f t="shared" si="0"/>
        <v>67</v>
      </c>
      <c r="H21" s="107">
        <f t="shared" si="1"/>
        <v>8</v>
      </c>
    </row>
    <row r="22" spans="1:8" ht="18" thickBot="1" x14ac:dyDescent="0.35">
      <c r="A22" s="74"/>
      <c r="B22" s="80"/>
      <c r="C22" s="83" t="s">
        <v>20</v>
      </c>
      <c r="D22" s="4">
        <v>1</v>
      </c>
      <c r="E22" s="4">
        <v>6</v>
      </c>
      <c r="F22" s="4">
        <v>19</v>
      </c>
      <c r="G22" s="102">
        <f t="shared" si="0"/>
        <v>25</v>
      </c>
      <c r="H22" s="108">
        <f t="shared" si="1"/>
        <v>6</v>
      </c>
    </row>
    <row r="23" spans="1:8" ht="17.25" x14ac:dyDescent="0.3">
      <c r="A23" s="72" t="s">
        <v>67</v>
      </c>
      <c r="B23" s="78" t="s">
        <v>68</v>
      </c>
      <c r="C23" s="88" t="s">
        <v>8</v>
      </c>
      <c r="D23" s="32">
        <v>1</v>
      </c>
      <c r="E23" s="32">
        <v>3</v>
      </c>
      <c r="F23" s="32" t="s">
        <v>31</v>
      </c>
      <c r="G23" s="95">
        <f>E23</f>
        <v>3</v>
      </c>
      <c r="H23" s="96">
        <f t="shared" si="1"/>
        <v>3</v>
      </c>
    </row>
    <row r="24" spans="1:8" ht="17.25" x14ac:dyDescent="0.3">
      <c r="A24" s="73"/>
      <c r="B24" s="79" t="s">
        <v>69</v>
      </c>
      <c r="C24" s="82" t="s">
        <v>113</v>
      </c>
      <c r="D24" s="7">
        <v>1</v>
      </c>
      <c r="E24" s="7">
        <v>7</v>
      </c>
      <c r="F24" s="7" t="s">
        <v>31</v>
      </c>
      <c r="G24" s="97">
        <f t="shared" ref="G24:G26" si="3">E24</f>
        <v>7</v>
      </c>
      <c r="H24" s="106">
        <f t="shared" si="1"/>
        <v>7</v>
      </c>
    </row>
    <row r="25" spans="1:8" ht="17.25" x14ac:dyDescent="0.3">
      <c r="A25" s="73"/>
      <c r="B25" s="79"/>
      <c r="C25" s="82" t="s">
        <v>114</v>
      </c>
      <c r="D25" s="7">
        <v>1</v>
      </c>
      <c r="E25" s="7">
        <v>3</v>
      </c>
      <c r="F25" s="7" t="s">
        <v>31</v>
      </c>
      <c r="G25" s="97">
        <f t="shared" si="3"/>
        <v>3</v>
      </c>
      <c r="H25" s="106">
        <f t="shared" si="1"/>
        <v>3</v>
      </c>
    </row>
    <row r="26" spans="1:8" ht="18" thickBot="1" x14ac:dyDescent="0.35">
      <c r="A26" s="74"/>
      <c r="B26" s="80"/>
      <c r="C26" s="77" t="s">
        <v>20</v>
      </c>
      <c r="D26" s="5">
        <v>1</v>
      </c>
      <c r="E26" s="5">
        <v>4</v>
      </c>
      <c r="F26" s="5" t="s">
        <v>31</v>
      </c>
      <c r="G26" s="97">
        <f t="shared" si="3"/>
        <v>4</v>
      </c>
      <c r="H26" s="106">
        <f t="shared" si="1"/>
        <v>4</v>
      </c>
    </row>
    <row r="27" spans="1:8" ht="17.25" x14ac:dyDescent="0.3">
      <c r="A27" s="72" t="s">
        <v>71</v>
      </c>
      <c r="B27" s="75" t="s">
        <v>72</v>
      </c>
      <c r="C27" s="88" t="s">
        <v>20</v>
      </c>
      <c r="D27" s="32">
        <v>1</v>
      </c>
      <c r="E27" s="32">
        <v>2</v>
      </c>
      <c r="F27" s="32">
        <v>5</v>
      </c>
      <c r="G27" s="95">
        <f t="shared" si="0"/>
        <v>7</v>
      </c>
      <c r="H27" s="96">
        <f t="shared" si="1"/>
        <v>2</v>
      </c>
    </row>
    <row r="28" spans="1:8" ht="18" thickBot="1" x14ac:dyDescent="0.35">
      <c r="A28" s="73"/>
      <c r="B28" s="76" t="s">
        <v>117</v>
      </c>
      <c r="C28" s="82" t="s">
        <v>43</v>
      </c>
      <c r="D28" s="7">
        <v>1</v>
      </c>
      <c r="E28" s="7">
        <v>7</v>
      </c>
      <c r="F28" s="7" t="s">
        <v>31</v>
      </c>
      <c r="G28" s="100">
        <f>E28</f>
        <v>7</v>
      </c>
      <c r="H28" s="107">
        <f t="shared" si="1"/>
        <v>7</v>
      </c>
    </row>
    <row r="29" spans="1:8" ht="17.25" x14ac:dyDescent="0.3">
      <c r="A29" s="72" t="s">
        <v>115</v>
      </c>
      <c r="B29" s="75" t="s">
        <v>116</v>
      </c>
      <c r="C29" s="88" t="s">
        <v>8</v>
      </c>
      <c r="D29" s="32">
        <v>1</v>
      </c>
      <c r="E29" s="32">
        <v>4</v>
      </c>
      <c r="F29" s="32">
        <v>26</v>
      </c>
      <c r="G29" s="95">
        <f t="shared" ref="G29:G32" si="4">E29+F29</f>
        <v>30</v>
      </c>
      <c r="H29" s="96">
        <f t="shared" si="1"/>
        <v>4</v>
      </c>
    </row>
    <row r="30" spans="1:8" ht="17.25" x14ac:dyDescent="0.3">
      <c r="A30" s="73"/>
      <c r="B30" s="76"/>
      <c r="C30" s="82" t="s">
        <v>13</v>
      </c>
      <c r="D30" s="7">
        <v>1</v>
      </c>
      <c r="E30" s="7">
        <v>9</v>
      </c>
      <c r="F30" s="7">
        <v>25</v>
      </c>
      <c r="G30" s="100">
        <f t="shared" si="4"/>
        <v>34</v>
      </c>
      <c r="H30" s="107">
        <f t="shared" si="1"/>
        <v>9</v>
      </c>
    </row>
    <row r="31" spans="1:8" ht="17.25" x14ac:dyDescent="0.3">
      <c r="A31" s="73"/>
      <c r="B31" s="76"/>
      <c r="C31" s="82" t="s">
        <v>20</v>
      </c>
      <c r="D31" s="7">
        <v>1</v>
      </c>
      <c r="E31" s="7">
        <v>4</v>
      </c>
      <c r="F31" s="7">
        <v>14</v>
      </c>
      <c r="G31" s="100">
        <f t="shared" si="4"/>
        <v>18</v>
      </c>
      <c r="H31" s="107">
        <f t="shared" si="1"/>
        <v>4</v>
      </c>
    </row>
    <row r="32" spans="1:8" ht="18" thickBot="1" x14ac:dyDescent="0.35">
      <c r="A32" s="74"/>
      <c r="B32" s="77"/>
      <c r="C32" s="83" t="s">
        <v>29</v>
      </c>
      <c r="D32" s="4">
        <v>1</v>
      </c>
      <c r="E32" s="4">
        <v>3</v>
      </c>
      <c r="F32" s="4">
        <v>26</v>
      </c>
      <c r="G32" s="102">
        <f t="shared" si="4"/>
        <v>29</v>
      </c>
      <c r="H32" s="108">
        <f t="shared" si="1"/>
        <v>3</v>
      </c>
    </row>
    <row r="33" spans="1:8" ht="17.25" x14ac:dyDescent="0.3">
      <c r="A33" s="72" t="s">
        <v>73</v>
      </c>
      <c r="B33" s="75" t="s">
        <v>74</v>
      </c>
      <c r="C33" s="88" t="s">
        <v>63</v>
      </c>
      <c r="D33" s="32">
        <v>1</v>
      </c>
      <c r="E33" s="32">
        <v>7</v>
      </c>
      <c r="F33" s="32" t="s">
        <v>31</v>
      </c>
      <c r="G33" s="95">
        <f>E33</f>
        <v>7</v>
      </c>
      <c r="H33" s="96">
        <f t="shared" si="1"/>
        <v>7</v>
      </c>
    </row>
    <row r="34" spans="1:8" ht="17.25" x14ac:dyDescent="0.3">
      <c r="A34" s="73"/>
      <c r="B34" s="76" t="s">
        <v>75</v>
      </c>
      <c r="C34" s="82" t="s">
        <v>30</v>
      </c>
      <c r="D34" s="7">
        <v>1</v>
      </c>
      <c r="E34" s="7">
        <v>5</v>
      </c>
      <c r="F34" s="7" t="s">
        <v>31</v>
      </c>
      <c r="G34" s="100">
        <f t="shared" ref="G34:G35" si="5">E34</f>
        <v>5</v>
      </c>
      <c r="H34" s="107">
        <f t="shared" si="1"/>
        <v>5</v>
      </c>
    </row>
    <row r="35" spans="1:8" ht="18" thickBot="1" x14ac:dyDescent="0.35">
      <c r="A35" s="74"/>
      <c r="B35" s="77" t="s">
        <v>76</v>
      </c>
      <c r="C35" s="83" t="s">
        <v>23</v>
      </c>
      <c r="D35" s="4">
        <v>1</v>
      </c>
      <c r="E35" s="4">
        <v>5</v>
      </c>
      <c r="F35" s="4" t="s">
        <v>31</v>
      </c>
      <c r="G35" s="102">
        <f t="shared" si="5"/>
        <v>5</v>
      </c>
      <c r="H35" s="108">
        <f t="shared" si="1"/>
        <v>5</v>
      </c>
    </row>
    <row r="36" spans="1:8" ht="17.25" x14ac:dyDescent="0.3">
      <c r="A36" s="72" t="s">
        <v>77</v>
      </c>
      <c r="B36" s="75" t="s">
        <v>78</v>
      </c>
      <c r="C36" s="88" t="s">
        <v>8</v>
      </c>
      <c r="D36" s="32">
        <v>1</v>
      </c>
      <c r="E36" s="32">
        <v>1</v>
      </c>
      <c r="F36" s="32">
        <v>8</v>
      </c>
      <c r="G36" s="95">
        <f t="shared" si="0"/>
        <v>9</v>
      </c>
      <c r="H36" s="96">
        <f t="shared" si="1"/>
        <v>1</v>
      </c>
    </row>
    <row r="37" spans="1:8" ht="17.25" x14ac:dyDescent="0.3">
      <c r="A37" s="73"/>
      <c r="B37" s="76"/>
      <c r="C37" s="81" t="s">
        <v>118</v>
      </c>
      <c r="D37" s="3">
        <v>1</v>
      </c>
      <c r="E37" s="3">
        <v>3</v>
      </c>
      <c r="F37" s="3">
        <v>45</v>
      </c>
      <c r="G37" s="97">
        <f t="shared" ref="G37" si="6">E37+F37</f>
        <v>48</v>
      </c>
      <c r="H37" s="106">
        <f t="shared" si="1"/>
        <v>3</v>
      </c>
    </row>
    <row r="38" spans="1:8" ht="17.25" x14ac:dyDescent="0.3">
      <c r="A38" s="73"/>
      <c r="B38" s="76"/>
      <c r="C38" s="82" t="s">
        <v>70</v>
      </c>
      <c r="D38" s="7">
        <v>1</v>
      </c>
      <c r="E38" s="7">
        <v>2</v>
      </c>
      <c r="F38" s="7">
        <v>8</v>
      </c>
      <c r="G38" s="100">
        <f t="shared" si="0"/>
        <v>10</v>
      </c>
      <c r="H38" s="107">
        <f t="shared" si="1"/>
        <v>2</v>
      </c>
    </row>
    <row r="39" spans="1:8" ht="17.25" x14ac:dyDescent="0.3">
      <c r="A39" s="73"/>
      <c r="B39" s="76"/>
      <c r="C39" s="82" t="s">
        <v>66</v>
      </c>
      <c r="D39" s="7">
        <v>1</v>
      </c>
      <c r="E39" s="7">
        <v>0</v>
      </c>
      <c r="F39" s="7">
        <v>37</v>
      </c>
      <c r="G39" s="100">
        <f t="shared" si="0"/>
        <v>37</v>
      </c>
      <c r="H39" s="107">
        <f t="shared" si="1"/>
        <v>0</v>
      </c>
    </row>
    <row r="40" spans="1:8" ht="18" thickBot="1" x14ac:dyDescent="0.35">
      <c r="A40" s="74"/>
      <c r="B40" s="77"/>
      <c r="C40" s="83" t="s">
        <v>79</v>
      </c>
      <c r="D40" s="4">
        <v>1</v>
      </c>
      <c r="E40" s="4">
        <v>4</v>
      </c>
      <c r="F40" s="4" t="s">
        <v>31</v>
      </c>
      <c r="G40" s="102">
        <f>E40</f>
        <v>4</v>
      </c>
      <c r="H40" s="108">
        <f t="shared" si="1"/>
        <v>4</v>
      </c>
    </row>
    <row r="41" spans="1:8" ht="18" thickBot="1" x14ac:dyDescent="0.35">
      <c r="A41" s="73" t="s">
        <v>119</v>
      </c>
      <c r="B41" s="76" t="s">
        <v>120</v>
      </c>
      <c r="C41" s="76" t="s">
        <v>30</v>
      </c>
      <c r="D41" s="31">
        <v>1</v>
      </c>
      <c r="E41" s="31">
        <v>3</v>
      </c>
      <c r="F41" s="31" t="s">
        <v>31</v>
      </c>
      <c r="G41" s="95">
        <f>E41</f>
        <v>3</v>
      </c>
      <c r="H41" s="96">
        <f t="shared" si="1"/>
        <v>3</v>
      </c>
    </row>
    <row r="42" spans="1:8" ht="17.25" customHeight="1" x14ac:dyDescent="0.3">
      <c r="A42" s="72" t="s">
        <v>37</v>
      </c>
      <c r="B42" s="78" t="s">
        <v>45</v>
      </c>
      <c r="C42" s="88" t="s">
        <v>14</v>
      </c>
      <c r="D42" s="32">
        <v>1</v>
      </c>
      <c r="E42" s="32">
        <v>8</v>
      </c>
      <c r="F42" s="32" t="s">
        <v>31</v>
      </c>
      <c r="G42" s="95">
        <f>E42</f>
        <v>8</v>
      </c>
      <c r="H42" s="109">
        <f t="shared" si="1"/>
        <v>8</v>
      </c>
    </row>
    <row r="43" spans="1:8" ht="17.25" x14ac:dyDescent="0.3">
      <c r="A43" s="73"/>
      <c r="B43" s="76" t="s">
        <v>80</v>
      </c>
      <c r="C43" s="82" t="s">
        <v>16</v>
      </c>
      <c r="D43" s="3">
        <v>2</v>
      </c>
      <c r="E43" s="3">
        <v>12</v>
      </c>
      <c r="F43" s="3" t="s">
        <v>31</v>
      </c>
      <c r="G43" s="100">
        <f t="shared" ref="G43:G45" si="7">E43</f>
        <v>12</v>
      </c>
      <c r="H43" s="110">
        <f t="shared" si="1"/>
        <v>6</v>
      </c>
    </row>
    <row r="44" spans="1:8" ht="17.25" x14ac:dyDescent="0.3">
      <c r="A44" s="73"/>
      <c r="B44" s="79" t="s">
        <v>121</v>
      </c>
      <c r="C44" s="82" t="s">
        <v>20</v>
      </c>
      <c r="D44" s="3">
        <v>2</v>
      </c>
      <c r="E44" s="3">
        <v>15</v>
      </c>
      <c r="F44" s="3" t="s">
        <v>31</v>
      </c>
      <c r="G44" s="100">
        <f t="shared" si="7"/>
        <v>15</v>
      </c>
      <c r="H44" s="110">
        <f t="shared" si="1"/>
        <v>7.5</v>
      </c>
    </row>
    <row r="45" spans="1:8" ht="17.25" x14ac:dyDescent="0.3">
      <c r="A45" s="73"/>
      <c r="B45" s="79"/>
      <c r="C45" s="82" t="s">
        <v>28</v>
      </c>
      <c r="D45" s="3">
        <v>1</v>
      </c>
      <c r="E45" s="3">
        <v>3</v>
      </c>
      <c r="F45" s="3" t="s">
        <v>31</v>
      </c>
      <c r="G45" s="100">
        <f t="shared" si="7"/>
        <v>3</v>
      </c>
      <c r="H45" s="110">
        <f t="shared" si="1"/>
        <v>3</v>
      </c>
    </row>
    <row r="46" spans="1:8" ht="18" thickBot="1" x14ac:dyDescent="0.35">
      <c r="A46" s="73"/>
      <c r="B46" s="79"/>
      <c r="C46" s="81" t="s">
        <v>81</v>
      </c>
      <c r="D46" s="3">
        <v>2</v>
      </c>
      <c r="E46" s="3">
        <v>7</v>
      </c>
      <c r="F46" s="31" t="s">
        <v>31</v>
      </c>
      <c r="G46" s="117">
        <f t="shared" ref="G46:G48" si="8">E46</f>
        <v>7</v>
      </c>
      <c r="H46" s="111">
        <f t="shared" si="1"/>
        <v>3.5</v>
      </c>
    </row>
    <row r="47" spans="1:8" ht="17.25" customHeight="1" thickBot="1" x14ac:dyDescent="0.35">
      <c r="A47" s="72" t="s">
        <v>82</v>
      </c>
      <c r="B47" s="78" t="s">
        <v>83</v>
      </c>
      <c r="C47" s="88" t="s">
        <v>42</v>
      </c>
      <c r="D47" s="32">
        <v>2</v>
      </c>
      <c r="E47" s="32">
        <v>8</v>
      </c>
      <c r="F47" s="6" t="s">
        <v>31</v>
      </c>
      <c r="G47" s="34">
        <f t="shared" si="8"/>
        <v>8</v>
      </c>
      <c r="H47" s="96">
        <f t="shared" si="1"/>
        <v>4</v>
      </c>
    </row>
    <row r="48" spans="1:8" ht="17.25" x14ac:dyDescent="0.3">
      <c r="A48" s="92" t="s">
        <v>122</v>
      </c>
      <c r="B48" s="78" t="s">
        <v>123</v>
      </c>
      <c r="C48" s="88" t="s">
        <v>16</v>
      </c>
      <c r="D48" s="32">
        <v>1</v>
      </c>
      <c r="E48" s="32">
        <v>3</v>
      </c>
      <c r="F48" s="3" t="s">
        <v>31</v>
      </c>
      <c r="G48" s="97">
        <f t="shared" si="8"/>
        <v>3</v>
      </c>
      <c r="H48" s="96">
        <f t="shared" si="1"/>
        <v>3</v>
      </c>
    </row>
    <row r="49" spans="1:8" ht="18" thickBot="1" x14ac:dyDescent="0.35">
      <c r="A49" s="86"/>
      <c r="B49" s="79"/>
      <c r="C49" s="76" t="s">
        <v>30</v>
      </c>
      <c r="D49" s="31">
        <v>1</v>
      </c>
      <c r="E49" s="31">
        <v>4</v>
      </c>
      <c r="F49" s="31" t="s">
        <v>31</v>
      </c>
      <c r="G49" s="93">
        <f t="shared" ref="G49" si="9">E49</f>
        <v>4</v>
      </c>
      <c r="H49" s="94">
        <f t="shared" si="1"/>
        <v>4</v>
      </c>
    </row>
    <row r="50" spans="1:8" ht="17.25" x14ac:dyDescent="0.3">
      <c r="A50" s="92" t="s">
        <v>124</v>
      </c>
      <c r="B50" s="78" t="s">
        <v>125</v>
      </c>
      <c r="C50" s="88" t="s">
        <v>7</v>
      </c>
      <c r="D50" s="32">
        <v>1</v>
      </c>
      <c r="E50" s="32">
        <v>5</v>
      </c>
      <c r="F50" s="32" t="s">
        <v>31</v>
      </c>
      <c r="G50" s="95">
        <f>E50</f>
        <v>5</v>
      </c>
      <c r="H50" s="96">
        <f t="shared" si="1"/>
        <v>5</v>
      </c>
    </row>
    <row r="51" spans="1:8" ht="18" thickBot="1" x14ac:dyDescent="0.35">
      <c r="A51" s="87"/>
      <c r="B51" s="80"/>
      <c r="C51" s="83" t="s">
        <v>12</v>
      </c>
      <c r="D51" s="4">
        <v>1</v>
      </c>
      <c r="E51" s="4">
        <v>6</v>
      </c>
      <c r="F51" s="4" t="s">
        <v>31</v>
      </c>
      <c r="G51" s="102">
        <f>E51</f>
        <v>6</v>
      </c>
      <c r="H51" s="108">
        <f t="shared" si="1"/>
        <v>6</v>
      </c>
    </row>
    <row r="52" spans="1:8" ht="18" thickBot="1" x14ac:dyDescent="0.35">
      <c r="A52" s="112" t="s">
        <v>84</v>
      </c>
      <c r="B52" s="2" t="s">
        <v>85</v>
      </c>
      <c r="C52" s="2" t="s">
        <v>42</v>
      </c>
      <c r="D52" s="6">
        <v>1</v>
      </c>
      <c r="E52" s="6">
        <v>3</v>
      </c>
      <c r="F52" s="6" t="s">
        <v>31</v>
      </c>
      <c r="G52" s="34">
        <f t="shared" ref="G52:G53" si="10">E52</f>
        <v>3</v>
      </c>
      <c r="H52" s="35">
        <f t="shared" si="1"/>
        <v>3</v>
      </c>
    </row>
    <row r="53" spans="1:8" ht="18" thickBot="1" x14ac:dyDescent="0.35">
      <c r="A53" s="86" t="s">
        <v>126</v>
      </c>
      <c r="B53" s="76" t="s">
        <v>127</v>
      </c>
      <c r="C53" s="81" t="s">
        <v>38</v>
      </c>
      <c r="D53" s="3">
        <v>1</v>
      </c>
      <c r="E53" s="3">
        <v>5</v>
      </c>
      <c r="F53" s="3" t="s">
        <v>31</v>
      </c>
      <c r="G53" s="97">
        <f t="shared" si="10"/>
        <v>5</v>
      </c>
      <c r="H53" s="106">
        <f t="shared" si="1"/>
        <v>5</v>
      </c>
    </row>
    <row r="54" spans="1:8" ht="17.25" x14ac:dyDescent="0.3">
      <c r="A54" s="92" t="s">
        <v>86</v>
      </c>
      <c r="B54" s="78" t="s">
        <v>87</v>
      </c>
      <c r="C54" s="88" t="s">
        <v>7</v>
      </c>
      <c r="D54" s="32">
        <v>1</v>
      </c>
      <c r="E54" s="32">
        <v>8</v>
      </c>
      <c r="F54" s="32" t="s">
        <v>31</v>
      </c>
      <c r="G54" s="95">
        <f>E54</f>
        <v>8</v>
      </c>
      <c r="H54" s="96">
        <f t="shared" si="1"/>
        <v>8</v>
      </c>
    </row>
    <row r="55" spans="1:8" ht="17.25" x14ac:dyDescent="0.3">
      <c r="A55" s="73"/>
      <c r="B55" s="79"/>
      <c r="C55" s="82" t="s">
        <v>8</v>
      </c>
      <c r="D55" s="7">
        <v>1</v>
      </c>
      <c r="E55" s="7">
        <v>4</v>
      </c>
      <c r="F55" s="7" t="s">
        <v>31</v>
      </c>
      <c r="G55" s="100">
        <f t="shared" ref="G55:G59" si="11">E55</f>
        <v>4</v>
      </c>
      <c r="H55" s="107">
        <f t="shared" si="1"/>
        <v>4</v>
      </c>
    </row>
    <row r="56" spans="1:8" ht="17.25" x14ac:dyDescent="0.3">
      <c r="A56" s="73"/>
      <c r="B56" s="79"/>
      <c r="C56" s="82" t="s">
        <v>10</v>
      </c>
      <c r="D56" s="7">
        <v>1</v>
      </c>
      <c r="E56" s="7">
        <v>3</v>
      </c>
      <c r="F56" s="7" t="s">
        <v>31</v>
      </c>
      <c r="G56" s="100">
        <f t="shared" si="11"/>
        <v>3</v>
      </c>
      <c r="H56" s="107">
        <f t="shared" si="1"/>
        <v>3</v>
      </c>
    </row>
    <row r="57" spans="1:8" ht="17.25" x14ac:dyDescent="0.3">
      <c r="A57" s="73"/>
      <c r="B57" s="79"/>
      <c r="C57" s="82" t="s">
        <v>14</v>
      </c>
      <c r="D57" s="7">
        <v>1</v>
      </c>
      <c r="E57" s="7">
        <v>6</v>
      </c>
      <c r="F57" s="7" t="s">
        <v>31</v>
      </c>
      <c r="G57" s="100">
        <f t="shared" si="11"/>
        <v>6</v>
      </c>
      <c r="H57" s="107">
        <f t="shared" si="1"/>
        <v>6</v>
      </c>
    </row>
    <row r="58" spans="1:8" ht="17.25" x14ac:dyDescent="0.3">
      <c r="A58" s="73"/>
      <c r="B58" s="79"/>
      <c r="C58" s="113" t="s">
        <v>36</v>
      </c>
      <c r="D58" s="114">
        <v>1</v>
      </c>
      <c r="E58" s="114">
        <v>7</v>
      </c>
      <c r="F58" s="7" t="s">
        <v>31</v>
      </c>
      <c r="G58" s="100">
        <f t="shared" si="11"/>
        <v>7</v>
      </c>
      <c r="H58" s="107">
        <f t="shared" si="1"/>
        <v>7</v>
      </c>
    </row>
    <row r="59" spans="1:8" ht="18" thickBot="1" x14ac:dyDescent="0.35">
      <c r="A59" s="74"/>
      <c r="B59" s="80"/>
      <c r="C59" s="83" t="s">
        <v>20</v>
      </c>
      <c r="D59" s="4">
        <v>1</v>
      </c>
      <c r="E59" s="4">
        <v>8</v>
      </c>
      <c r="F59" s="7" t="s">
        <v>31</v>
      </c>
      <c r="G59" s="102">
        <f t="shared" si="11"/>
        <v>8</v>
      </c>
      <c r="H59" s="108">
        <f t="shared" si="1"/>
        <v>8</v>
      </c>
    </row>
    <row r="60" spans="1:8" ht="17.25" x14ac:dyDescent="0.3">
      <c r="A60" s="92" t="s">
        <v>128</v>
      </c>
      <c r="B60" s="78" t="s">
        <v>129</v>
      </c>
      <c r="C60" s="88" t="s">
        <v>8</v>
      </c>
      <c r="D60" s="32">
        <v>1</v>
      </c>
      <c r="E60" s="32">
        <v>1</v>
      </c>
      <c r="F60" s="32" t="s">
        <v>31</v>
      </c>
      <c r="G60" s="95">
        <f>E60</f>
        <v>1</v>
      </c>
      <c r="H60" s="96">
        <f t="shared" si="1"/>
        <v>1</v>
      </c>
    </row>
    <row r="61" spans="1:8" ht="18" thickBot="1" x14ac:dyDescent="0.35">
      <c r="A61" s="87"/>
      <c r="B61" s="80"/>
      <c r="C61" s="83" t="s">
        <v>30</v>
      </c>
      <c r="D61" s="4">
        <v>1</v>
      </c>
      <c r="E61" s="4">
        <v>1</v>
      </c>
      <c r="F61" s="4" t="s">
        <v>31</v>
      </c>
      <c r="G61" s="102">
        <f>E61</f>
        <v>1</v>
      </c>
      <c r="H61" s="108">
        <f t="shared" si="1"/>
        <v>1</v>
      </c>
    </row>
    <row r="62" spans="1:8" ht="17.25" x14ac:dyDescent="0.3">
      <c r="A62" s="72" t="s">
        <v>130</v>
      </c>
      <c r="B62" s="75" t="s">
        <v>131</v>
      </c>
      <c r="C62" s="88" t="s">
        <v>7</v>
      </c>
      <c r="D62" s="32">
        <v>2</v>
      </c>
      <c r="E62" s="32">
        <v>22</v>
      </c>
      <c r="F62" s="32" t="s">
        <v>31</v>
      </c>
      <c r="G62" s="95">
        <f>E62</f>
        <v>22</v>
      </c>
      <c r="H62" s="96">
        <f t="shared" si="1"/>
        <v>11</v>
      </c>
    </row>
    <row r="63" spans="1:8" ht="17.25" x14ac:dyDescent="0.3">
      <c r="A63" s="73"/>
      <c r="B63" s="76" t="s">
        <v>132</v>
      </c>
      <c r="C63" s="82" t="s">
        <v>16</v>
      </c>
      <c r="D63" s="7">
        <v>1</v>
      </c>
      <c r="E63" s="7">
        <v>11</v>
      </c>
      <c r="F63" s="7" t="s">
        <v>31</v>
      </c>
      <c r="G63" s="100">
        <f t="shared" ref="G63:G65" si="12">E63</f>
        <v>11</v>
      </c>
      <c r="H63" s="107">
        <f t="shared" si="1"/>
        <v>11</v>
      </c>
    </row>
    <row r="64" spans="1:8" ht="18" thickBot="1" x14ac:dyDescent="0.35">
      <c r="A64" s="74"/>
      <c r="B64" s="77"/>
      <c r="C64" s="83" t="s">
        <v>20</v>
      </c>
      <c r="D64" s="4">
        <v>1</v>
      </c>
      <c r="E64" s="4">
        <v>7</v>
      </c>
      <c r="F64" s="4" t="s">
        <v>31</v>
      </c>
      <c r="G64" s="102">
        <f t="shared" si="12"/>
        <v>7</v>
      </c>
      <c r="H64" s="108">
        <f t="shared" si="1"/>
        <v>7</v>
      </c>
    </row>
    <row r="65" spans="1:8" ht="18" thickBot="1" x14ac:dyDescent="0.35">
      <c r="A65" s="92" t="s">
        <v>133</v>
      </c>
      <c r="B65" s="75" t="s">
        <v>134</v>
      </c>
      <c r="C65" s="88" t="s">
        <v>16</v>
      </c>
      <c r="D65" s="32">
        <v>1</v>
      </c>
      <c r="E65" s="32">
        <v>3</v>
      </c>
      <c r="F65" s="4" t="s">
        <v>31</v>
      </c>
      <c r="G65" s="102">
        <f t="shared" si="12"/>
        <v>3</v>
      </c>
      <c r="H65" s="96">
        <f t="shared" si="1"/>
        <v>3</v>
      </c>
    </row>
    <row r="66" spans="1:8" ht="18" thickBot="1" x14ac:dyDescent="0.35">
      <c r="A66" s="101" t="s">
        <v>88</v>
      </c>
      <c r="B66" s="33" t="s">
        <v>89</v>
      </c>
      <c r="C66" s="2" t="s">
        <v>90</v>
      </c>
      <c r="D66" s="6">
        <v>1</v>
      </c>
      <c r="E66" s="6">
        <v>11</v>
      </c>
      <c r="F66" s="6" t="s">
        <v>31</v>
      </c>
      <c r="G66" s="34">
        <f>E66</f>
        <v>11</v>
      </c>
      <c r="H66" s="35">
        <f t="shared" si="1"/>
        <v>11</v>
      </c>
    </row>
    <row r="67" spans="1:8" ht="17.25" x14ac:dyDescent="0.3">
      <c r="A67" s="92" t="s">
        <v>135</v>
      </c>
      <c r="B67" s="78" t="s">
        <v>136</v>
      </c>
      <c r="C67" s="88" t="s">
        <v>8</v>
      </c>
      <c r="D67" s="32">
        <v>2</v>
      </c>
      <c r="E67" s="32">
        <v>16</v>
      </c>
      <c r="F67" s="32">
        <v>65</v>
      </c>
      <c r="G67" s="95">
        <f t="shared" si="0"/>
        <v>81</v>
      </c>
      <c r="H67" s="96">
        <f t="shared" si="1"/>
        <v>8</v>
      </c>
    </row>
    <row r="68" spans="1:8" ht="18" thickBot="1" x14ac:dyDescent="0.35">
      <c r="A68" s="87"/>
      <c r="B68" s="80" t="s">
        <v>137</v>
      </c>
      <c r="C68" s="83" t="s">
        <v>10</v>
      </c>
      <c r="D68" s="4">
        <v>1</v>
      </c>
      <c r="E68" s="4">
        <v>5</v>
      </c>
      <c r="F68" s="4">
        <v>19</v>
      </c>
      <c r="G68" s="102">
        <f t="shared" si="0"/>
        <v>24</v>
      </c>
      <c r="H68" s="108">
        <f t="shared" si="1"/>
        <v>5</v>
      </c>
    </row>
    <row r="69" spans="1:8" ht="17.25" x14ac:dyDescent="0.3">
      <c r="A69" s="92" t="s">
        <v>138</v>
      </c>
      <c r="B69" s="78" t="s">
        <v>139</v>
      </c>
      <c r="C69" s="88" t="s">
        <v>23</v>
      </c>
      <c r="D69" s="32">
        <v>1</v>
      </c>
      <c r="E69" s="32">
        <v>5</v>
      </c>
      <c r="F69" s="32" t="s">
        <v>31</v>
      </c>
      <c r="G69" s="95">
        <f>E69</f>
        <v>5</v>
      </c>
      <c r="H69" s="96">
        <f t="shared" si="1"/>
        <v>5</v>
      </c>
    </row>
    <row r="70" spans="1:8" ht="18" thickBot="1" x14ac:dyDescent="0.35">
      <c r="A70" s="87"/>
      <c r="B70" s="80"/>
      <c r="C70" s="83" t="s">
        <v>140</v>
      </c>
      <c r="D70" s="4">
        <v>1</v>
      </c>
      <c r="E70" s="4">
        <v>3</v>
      </c>
      <c r="F70" s="4" t="s">
        <v>31</v>
      </c>
      <c r="G70" s="102">
        <f>E70</f>
        <v>3</v>
      </c>
      <c r="H70" s="108">
        <f t="shared" si="1"/>
        <v>3</v>
      </c>
    </row>
    <row r="71" spans="1:8" ht="17.25" customHeight="1" x14ac:dyDescent="0.3">
      <c r="A71" s="72" t="s">
        <v>141</v>
      </c>
      <c r="B71" s="78" t="s">
        <v>142</v>
      </c>
      <c r="C71" s="88" t="s">
        <v>7</v>
      </c>
      <c r="D71" s="32">
        <v>2</v>
      </c>
      <c r="E71" s="32">
        <v>10</v>
      </c>
      <c r="F71" s="32">
        <v>57</v>
      </c>
      <c r="G71" s="95">
        <f t="shared" ref="G71:G75" si="13">E71+F71</f>
        <v>67</v>
      </c>
      <c r="H71" s="109">
        <f t="shared" si="1"/>
        <v>5</v>
      </c>
    </row>
    <row r="72" spans="1:8" ht="17.25" x14ac:dyDescent="0.3">
      <c r="A72" s="73"/>
      <c r="B72" s="76"/>
      <c r="C72" s="82" t="s">
        <v>11</v>
      </c>
      <c r="D72" s="3">
        <v>1</v>
      </c>
      <c r="E72" s="3">
        <v>3</v>
      </c>
      <c r="F72" s="3">
        <v>21</v>
      </c>
      <c r="G72" s="100">
        <f t="shared" si="13"/>
        <v>24</v>
      </c>
      <c r="H72" s="110">
        <f t="shared" si="1"/>
        <v>3</v>
      </c>
    </row>
    <row r="73" spans="1:8" ht="17.25" x14ac:dyDescent="0.3">
      <c r="A73" s="73"/>
      <c r="B73" s="79"/>
      <c r="C73" s="82" t="s">
        <v>12</v>
      </c>
      <c r="D73" s="3">
        <v>1</v>
      </c>
      <c r="E73" s="3">
        <v>6</v>
      </c>
      <c r="F73" s="3">
        <v>66</v>
      </c>
      <c r="G73" s="100">
        <f t="shared" si="13"/>
        <v>72</v>
      </c>
      <c r="H73" s="110">
        <f t="shared" ref="H73:H101" si="14">E73/D73</f>
        <v>6</v>
      </c>
    </row>
    <row r="74" spans="1:8" ht="17.25" x14ac:dyDescent="0.3">
      <c r="A74" s="73"/>
      <c r="B74" s="79"/>
      <c r="C74" s="82" t="s">
        <v>15</v>
      </c>
      <c r="D74" s="3">
        <v>1</v>
      </c>
      <c r="E74" s="3">
        <v>4</v>
      </c>
      <c r="F74" s="3">
        <v>76</v>
      </c>
      <c r="G74" s="100">
        <f t="shared" si="13"/>
        <v>80</v>
      </c>
      <c r="H74" s="110">
        <f t="shared" si="14"/>
        <v>4</v>
      </c>
    </row>
    <row r="75" spans="1:8" ht="18" thickBot="1" x14ac:dyDescent="0.35">
      <c r="A75" s="73"/>
      <c r="B75" s="79"/>
      <c r="C75" s="81" t="s">
        <v>20</v>
      </c>
      <c r="D75" s="3">
        <v>1</v>
      </c>
      <c r="E75" s="3">
        <v>4</v>
      </c>
      <c r="F75" s="3">
        <v>20</v>
      </c>
      <c r="G75" s="102">
        <f t="shared" si="13"/>
        <v>24</v>
      </c>
      <c r="H75" s="111">
        <f t="shared" si="14"/>
        <v>4</v>
      </c>
    </row>
    <row r="76" spans="1:8" ht="17.25" x14ac:dyDescent="0.3">
      <c r="A76" s="72" t="s">
        <v>91</v>
      </c>
      <c r="B76" s="75" t="s">
        <v>92</v>
      </c>
      <c r="C76" s="88" t="s">
        <v>16</v>
      </c>
      <c r="D76" s="32">
        <v>1</v>
      </c>
      <c r="E76" s="32">
        <v>2</v>
      </c>
      <c r="F76" s="32" t="s">
        <v>31</v>
      </c>
      <c r="G76" s="95">
        <f>E76</f>
        <v>2</v>
      </c>
      <c r="H76" s="96">
        <f t="shared" si="14"/>
        <v>2</v>
      </c>
    </row>
    <row r="77" spans="1:8" ht="18" thickBot="1" x14ac:dyDescent="0.35">
      <c r="A77" s="74"/>
      <c r="B77" s="80"/>
      <c r="C77" s="83" t="s">
        <v>43</v>
      </c>
      <c r="D77" s="4">
        <v>1</v>
      </c>
      <c r="E77" s="4">
        <v>6</v>
      </c>
      <c r="F77" s="4" t="s">
        <v>31</v>
      </c>
      <c r="G77" s="102">
        <f>E77</f>
        <v>6</v>
      </c>
      <c r="H77" s="108">
        <f t="shared" si="14"/>
        <v>6</v>
      </c>
    </row>
    <row r="78" spans="1:8" ht="18" thickBot="1" x14ac:dyDescent="0.35">
      <c r="A78" s="101" t="s">
        <v>143</v>
      </c>
      <c r="B78" s="33" t="s">
        <v>144</v>
      </c>
      <c r="C78" s="2" t="s">
        <v>11</v>
      </c>
      <c r="D78" s="6">
        <v>1</v>
      </c>
      <c r="E78" s="6">
        <v>4</v>
      </c>
      <c r="F78" s="6" t="s">
        <v>31</v>
      </c>
      <c r="G78" s="34">
        <f>E78</f>
        <v>4</v>
      </c>
      <c r="H78" s="35">
        <f t="shared" si="14"/>
        <v>4</v>
      </c>
    </row>
    <row r="79" spans="1:8" ht="17.25" x14ac:dyDescent="0.3">
      <c r="A79" s="72" t="s">
        <v>145</v>
      </c>
      <c r="B79" s="78" t="s">
        <v>146</v>
      </c>
      <c r="C79" s="88" t="s">
        <v>8</v>
      </c>
      <c r="D79" s="32">
        <v>1</v>
      </c>
      <c r="E79" s="32">
        <v>2</v>
      </c>
      <c r="F79" s="32">
        <v>12</v>
      </c>
      <c r="G79" s="95">
        <f t="shared" si="0"/>
        <v>14</v>
      </c>
      <c r="H79" s="96">
        <f t="shared" si="14"/>
        <v>2</v>
      </c>
    </row>
    <row r="80" spans="1:8" ht="17.25" x14ac:dyDescent="0.3">
      <c r="A80" s="73"/>
      <c r="B80" s="79"/>
      <c r="C80" s="82" t="s">
        <v>14</v>
      </c>
      <c r="D80" s="7">
        <v>1</v>
      </c>
      <c r="E80" s="7">
        <v>1</v>
      </c>
      <c r="F80" s="7">
        <v>4</v>
      </c>
      <c r="G80" s="100">
        <f t="shared" ref="G80:G81" si="15">E80+F80</f>
        <v>5</v>
      </c>
      <c r="H80" s="115">
        <f t="shared" si="14"/>
        <v>1</v>
      </c>
    </row>
    <row r="81" spans="1:8" ht="17.25" x14ac:dyDescent="0.3">
      <c r="A81" s="73"/>
      <c r="B81" s="79"/>
      <c r="C81" s="76" t="s">
        <v>147</v>
      </c>
      <c r="D81" s="31">
        <v>1</v>
      </c>
      <c r="E81" s="31">
        <v>7</v>
      </c>
      <c r="F81" s="31">
        <v>110</v>
      </c>
      <c r="G81" s="93">
        <f t="shared" si="15"/>
        <v>117</v>
      </c>
      <c r="H81" s="94">
        <f t="shared" si="14"/>
        <v>7</v>
      </c>
    </row>
    <row r="82" spans="1:8" ht="18" thickBot="1" x14ac:dyDescent="0.35">
      <c r="A82" s="74"/>
      <c r="B82" s="80"/>
      <c r="C82" s="83" t="s">
        <v>25</v>
      </c>
      <c r="D82" s="4">
        <v>1</v>
      </c>
      <c r="E82" s="4">
        <v>7</v>
      </c>
      <c r="F82" s="4">
        <v>23</v>
      </c>
      <c r="G82" s="102">
        <f t="shared" si="0"/>
        <v>30</v>
      </c>
      <c r="H82" s="108">
        <f t="shared" si="14"/>
        <v>7</v>
      </c>
    </row>
    <row r="83" spans="1:8" ht="23.25" customHeight="1" thickBot="1" x14ac:dyDescent="0.35">
      <c r="A83" s="74" t="s">
        <v>93</v>
      </c>
      <c r="B83" s="80" t="s">
        <v>94</v>
      </c>
      <c r="C83" s="77" t="s">
        <v>7</v>
      </c>
      <c r="D83" s="5">
        <v>1</v>
      </c>
      <c r="E83" s="5">
        <v>7</v>
      </c>
      <c r="F83" s="5">
        <v>31</v>
      </c>
      <c r="G83" s="97">
        <f t="shared" si="0"/>
        <v>38</v>
      </c>
      <c r="H83" s="106">
        <f t="shared" si="14"/>
        <v>7</v>
      </c>
    </row>
    <row r="84" spans="1:8" ht="17.25" x14ac:dyDescent="0.3">
      <c r="A84" s="72" t="s">
        <v>95</v>
      </c>
      <c r="B84" s="78" t="s">
        <v>96</v>
      </c>
      <c r="C84" s="88" t="s">
        <v>55</v>
      </c>
      <c r="D84" s="32">
        <v>1</v>
      </c>
      <c r="E84" s="32">
        <v>7</v>
      </c>
      <c r="F84" s="32" t="s">
        <v>31</v>
      </c>
      <c r="G84" s="95">
        <f>E84</f>
        <v>7</v>
      </c>
      <c r="H84" s="96">
        <f t="shared" si="14"/>
        <v>7</v>
      </c>
    </row>
    <row r="85" spans="1:8" ht="17.25" x14ac:dyDescent="0.3">
      <c r="A85" s="73"/>
      <c r="B85" s="76" t="s">
        <v>97</v>
      </c>
      <c r="C85" s="82" t="s">
        <v>56</v>
      </c>
      <c r="D85" s="7">
        <v>3</v>
      </c>
      <c r="E85" s="7">
        <v>20</v>
      </c>
      <c r="F85" s="7" t="s">
        <v>31</v>
      </c>
      <c r="G85" s="97">
        <f t="shared" ref="G85:G90" si="16">E85</f>
        <v>20</v>
      </c>
      <c r="H85" s="106">
        <f t="shared" si="14"/>
        <v>6.666666666666667</v>
      </c>
    </row>
    <row r="86" spans="1:8" ht="17.25" x14ac:dyDescent="0.3">
      <c r="A86" s="73"/>
      <c r="B86" s="76" t="s">
        <v>98</v>
      </c>
      <c r="C86" s="82" t="s">
        <v>12</v>
      </c>
      <c r="D86" s="7">
        <v>1</v>
      </c>
      <c r="E86" s="7">
        <v>12</v>
      </c>
      <c r="F86" s="7" t="s">
        <v>31</v>
      </c>
      <c r="G86" s="100">
        <f t="shared" si="16"/>
        <v>12</v>
      </c>
      <c r="H86" s="107">
        <f t="shared" si="14"/>
        <v>12</v>
      </c>
    </row>
    <row r="87" spans="1:8" ht="17.25" x14ac:dyDescent="0.3">
      <c r="A87" s="73"/>
      <c r="B87" s="79" t="s">
        <v>104</v>
      </c>
      <c r="C87" s="82" t="s">
        <v>63</v>
      </c>
      <c r="D87" s="7">
        <v>1</v>
      </c>
      <c r="E87" s="7">
        <v>9</v>
      </c>
      <c r="F87" s="7" t="s">
        <v>31</v>
      </c>
      <c r="G87" s="100">
        <f t="shared" si="16"/>
        <v>9</v>
      </c>
      <c r="H87" s="107">
        <f t="shared" si="14"/>
        <v>9</v>
      </c>
    </row>
    <row r="88" spans="1:8" ht="17.25" x14ac:dyDescent="0.3">
      <c r="A88" s="73"/>
      <c r="B88" s="79"/>
      <c r="C88" s="82" t="s">
        <v>99</v>
      </c>
      <c r="D88" s="7">
        <v>1</v>
      </c>
      <c r="E88" s="7">
        <v>13</v>
      </c>
      <c r="F88" s="7" t="s">
        <v>31</v>
      </c>
      <c r="G88" s="100">
        <f t="shared" si="16"/>
        <v>13</v>
      </c>
      <c r="H88" s="107">
        <f t="shared" si="14"/>
        <v>13</v>
      </c>
    </row>
    <row r="89" spans="1:8" ht="17.25" x14ac:dyDescent="0.3">
      <c r="A89" s="73"/>
      <c r="B89" s="79"/>
      <c r="C89" s="82" t="s">
        <v>20</v>
      </c>
      <c r="D89" s="7">
        <v>2</v>
      </c>
      <c r="E89" s="7">
        <v>14</v>
      </c>
      <c r="F89" s="7" t="s">
        <v>31</v>
      </c>
      <c r="G89" s="100">
        <f t="shared" si="16"/>
        <v>14</v>
      </c>
      <c r="H89" s="107">
        <f t="shared" si="14"/>
        <v>7</v>
      </c>
    </row>
    <row r="90" spans="1:8" ht="18" thickBot="1" x14ac:dyDescent="0.35">
      <c r="A90" s="74"/>
      <c r="B90" s="80"/>
      <c r="C90" s="83" t="s">
        <v>23</v>
      </c>
      <c r="D90" s="4">
        <v>1</v>
      </c>
      <c r="E90" s="4">
        <v>5</v>
      </c>
      <c r="F90" s="4" t="s">
        <v>31</v>
      </c>
      <c r="G90" s="102">
        <f t="shared" si="16"/>
        <v>5</v>
      </c>
      <c r="H90" s="108">
        <f t="shared" si="14"/>
        <v>5</v>
      </c>
    </row>
    <row r="91" spans="1:8" ht="18.75" customHeight="1" x14ac:dyDescent="0.3">
      <c r="A91" s="72" t="s">
        <v>100</v>
      </c>
      <c r="B91" s="78" t="s">
        <v>101</v>
      </c>
      <c r="C91" s="88" t="s">
        <v>15</v>
      </c>
      <c r="D91" s="32">
        <v>1</v>
      </c>
      <c r="E91" s="32">
        <v>10</v>
      </c>
      <c r="F91" s="32" t="s">
        <v>31</v>
      </c>
      <c r="G91" s="95">
        <f t="shared" ref="G91:G95" si="17">E91</f>
        <v>10</v>
      </c>
      <c r="H91" s="96">
        <f t="shared" si="14"/>
        <v>10</v>
      </c>
    </row>
    <row r="92" spans="1:8" ht="18.75" customHeight="1" x14ac:dyDescent="0.3">
      <c r="A92" s="73"/>
      <c r="B92" s="79"/>
      <c r="C92" s="82" t="s">
        <v>17</v>
      </c>
      <c r="D92" s="7">
        <v>1</v>
      </c>
      <c r="E92" s="7">
        <v>15</v>
      </c>
      <c r="F92" s="7" t="s">
        <v>31</v>
      </c>
      <c r="G92" s="100">
        <f t="shared" si="17"/>
        <v>15</v>
      </c>
      <c r="H92" s="107">
        <f t="shared" si="14"/>
        <v>15</v>
      </c>
    </row>
    <row r="93" spans="1:8" ht="18.75" customHeight="1" x14ac:dyDescent="0.3">
      <c r="A93" s="73"/>
      <c r="B93" s="79"/>
      <c r="C93" s="82" t="s">
        <v>30</v>
      </c>
      <c r="D93" s="7">
        <v>2</v>
      </c>
      <c r="E93" s="7">
        <v>9</v>
      </c>
      <c r="F93" s="7" t="s">
        <v>31</v>
      </c>
      <c r="G93" s="100">
        <f t="shared" si="17"/>
        <v>9</v>
      </c>
      <c r="H93" s="107">
        <f t="shared" si="14"/>
        <v>4.5</v>
      </c>
    </row>
    <row r="94" spans="1:8" ht="18.75" customHeight="1" x14ac:dyDescent="0.3">
      <c r="A94" s="73"/>
      <c r="B94" s="79"/>
      <c r="C94" s="82" t="s">
        <v>148</v>
      </c>
      <c r="D94" s="7">
        <v>1</v>
      </c>
      <c r="E94" s="7">
        <v>6</v>
      </c>
      <c r="F94" s="7" t="s">
        <v>31</v>
      </c>
      <c r="G94" s="100">
        <f t="shared" si="17"/>
        <v>6</v>
      </c>
      <c r="H94" s="107">
        <f t="shared" si="14"/>
        <v>6</v>
      </c>
    </row>
    <row r="95" spans="1:8" ht="18.75" customHeight="1" thickBot="1" x14ac:dyDescent="0.35">
      <c r="A95" s="74"/>
      <c r="B95" s="80"/>
      <c r="C95" s="83" t="s">
        <v>140</v>
      </c>
      <c r="D95" s="4">
        <v>1</v>
      </c>
      <c r="E95" s="4">
        <v>2</v>
      </c>
      <c r="F95" s="4" t="s">
        <v>31</v>
      </c>
      <c r="G95" s="102">
        <f t="shared" si="17"/>
        <v>2</v>
      </c>
      <c r="H95" s="108">
        <f t="shared" si="14"/>
        <v>2</v>
      </c>
    </row>
    <row r="96" spans="1:8" ht="21.75" customHeight="1" thickBot="1" x14ac:dyDescent="0.35">
      <c r="A96" s="101" t="s">
        <v>149</v>
      </c>
      <c r="B96" s="33" t="s">
        <v>150</v>
      </c>
      <c r="C96" s="2" t="s">
        <v>20</v>
      </c>
      <c r="D96" s="6">
        <v>1</v>
      </c>
      <c r="E96" s="6">
        <v>2</v>
      </c>
      <c r="F96" s="6">
        <v>13</v>
      </c>
      <c r="G96" s="34">
        <f t="shared" ref="G96" si="18">E96</f>
        <v>2</v>
      </c>
      <c r="H96" s="35">
        <f t="shared" si="14"/>
        <v>2</v>
      </c>
    </row>
    <row r="97" spans="1:8" ht="17.25" x14ac:dyDescent="0.3">
      <c r="A97" s="72" t="s">
        <v>102</v>
      </c>
      <c r="B97" s="78" t="s">
        <v>103</v>
      </c>
      <c r="C97" s="88" t="s">
        <v>14</v>
      </c>
      <c r="D97" s="32">
        <v>1</v>
      </c>
      <c r="E97" s="32">
        <v>7</v>
      </c>
      <c r="F97" s="32" t="s">
        <v>31</v>
      </c>
      <c r="G97" s="95">
        <f>E97</f>
        <v>7</v>
      </c>
      <c r="H97" s="96">
        <f t="shared" si="14"/>
        <v>7</v>
      </c>
    </row>
    <row r="98" spans="1:8" ht="17.25" x14ac:dyDescent="0.3">
      <c r="A98" s="73"/>
      <c r="B98" s="79"/>
      <c r="C98" s="76" t="s">
        <v>36</v>
      </c>
      <c r="D98" s="31">
        <v>1</v>
      </c>
      <c r="E98" s="31">
        <v>8</v>
      </c>
      <c r="F98" s="31" t="s">
        <v>31</v>
      </c>
      <c r="G98" s="100">
        <f t="shared" ref="G98:G99" si="19">E98</f>
        <v>8</v>
      </c>
      <c r="H98" s="110">
        <f t="shared" si="14"/>
        <v>8</v>
      </c>
    </row>
    <row r="99" spans="1:8" ht="18" thickBot="1" x14ac:dyDescent="0.35">
      <c r="A99" s="74"/>
      <c r="B99" s="80"/>
      <c r="C99" s="83" t="s">
        <v>20</v>
      </c>
      <c r="D99" s="4">
        <v>1</v>
      </c>
      <c r="E99" s="4">
        <v>11</v>
      </c>
      <c r="F99" s="4" t="s">
        <v>31</v>
      </c>
      <c r="G99" s="98">
        <f t="shared" si="19"/>
        <v>11</v>
      </c>
      <c r="H99" s="99">
        <f t="shared" si="14"/>
        <v>11</v>
      </c>
    </row>
    <row r="100" spans="1:8" ht="17.25" x14ac:dyDescent="0.3">
      <c r="A100" s="72" t="s">
        <v>151</v>
      </c>
      <c r="B100" s="75" t="s">
        <v>152</v>
      </c>
      <c r="C100" s="88" t="s">
        <v>8</v>
      </c>
      <c r="D100" s="32">
        <v>1</v>
      </c>
      <c r="E100" s="32">
        <v>5</v>
      </c>
      <c r="F100" s="32" t="s">
        <v>31</v>
      </c>
      <c r="G100" s="95">
        <f t="shared" ref="G100:G101" si="20">E100</f>
        <v>5</v>
      </c>
      <c r="H100" s="96">
        <f t="shared" si="14"/>
        <v>5</v>
      </c>
    </row>
    <row r="101" spans="1:8" ht="18" thickBot="1" x14ac:dyDescent="0.35">
      <c r="A101" s="74"/>
      <c r="B101" s="80"/>
      <c r="C101" s="83" t="s">
        <v>20</v>
      </c>
      <c r="D101" s="4">
        <v>1</v>
      </c>
      <c r="E101" s="4">
        <v>5</v>
      </c>
      <c r="F101" s="4" t="s">
        <v>31</v>
      </c>
      <c r="G101" s="102">
        <f t="shared" si="20"/>
        <v>5</v>
      </c>
      <c r="H101" s="108">
        <f t="shared" si="14"/>
        <v>5</v>
      </c>
    </row>
    <row r="102" spans="1:8" ht="24.75" customHeight="1" thickBot="1" x14ac:dyDescent="0.35">
      <c r="A102" s="84" t="s">
        <v>39</v>
      </c>
      <c r="B102" s="91"/>
      <c r="C102" s="85"/>
      <c r="D102" s="8">
        <f>SUM(D7:D101)</f>
        <v>109</v>
      </c>
      <c r="E102" s="8">
        <f>SUM(E7:E101)</f>
        <v>612</v>
      </c>
      <c r="F102" s="8">
        <f>SUM(F7:F101)</f>
        <v>1178</v>
      </c>
      <c r="G102" s="10">
        <f>SUM(G7:G101)</f>
        <v>1777</v>
      </c>
      <c r="H102" s="9">
        <f>G102/D102</f>
        <v>16.302752293577981</v>
      </c>
    </row>
    <row r="103" spans="1:8" ht="23.25" customHeight="1" x14ac:dyDescent="0.3">
      <c r="A103" s="133" t="s">
        <v>154</v>
      </c>
      <c r="B103" s="133"/>
      <c r="C103" s="133"/>
      <c r="D103" s="133"/>
      <c r="E103" s="133"/>
      <c r="F103" s="133"/>
      <c r="G103" s="133"/>
      <c r="H103" s="133"/>
    </row>
    <row r="104" spans="1:8" ht="22.5" customHeight="1" x14ac:dyDescent="0.3">
      <c r="A104" s="116" t="s">
        <v>155</v>
      </c>
    </row>
  </sheetData>
  <autoFilter ref="A6:H104" xr:uid="{3B96E7C4-7A40-45ED-8D59-0F9040BBACAE}"/>
  <mergeCells count="8">
    <mergeCell ref="A2:H2"/>
    <mergeCell ref="A103:H103"/>
    <mergeCell ref="H5:H6"/>
    <mergeCell ref="A5:A6"/>
    <mergeCell ref="B5:B6"/>
    <mergeCell ref="C5:C6"/>
    <mergeCell ref="D5:D6"/>
    <mergeCell ref="E5:G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공립 중등접수현황</vt:lpstr>
      <vt:lpstr>사립 중등접수현황</vt:lpstr>
      <vt:lpstr>'사립 중등접수현황'!Print_Area</vt:lpstr>
      <vt:lpstr>'사립 중등접수현황'!Print_Titles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2020-10-22T23:50:51Z</cp:lastPrinted>
  <dcterms:created xsi:type="dcterms:W3CDTF">2012-10-07T04:40:15Z</dcterms:created>
  <dcterms:modified xsi:type="dcterms:W3CDTF">2020-10-27T05:11:57Z</dcterms:modified>
</cp:coreProperties>
</file>