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초등임용\2022학년도\10. 원서접수\1. 일일 원서접수현황-완료\홈페이지 탑재\"/>
    </mc:Choice>
  </mc:AlternateContent>
  <bookViews>
    <workbookView xWindow="0" yWindow="0" windowWidth="28800" windowHeight="11595" tabRatio="726" firstSheet="1" activeTab="1"/>
  </bookViews>
  <sheets>
    <sheet name="results" sheetId="3" state="veryHidden" r:id="rId1"/>
    <sheet name="원서접수현황(최종-탑재용)" sheetId="2" r:id="rId2"/>
  </sheets>
  <calcPr calcId="162913"/>
</workbook>
</file>

<file path=xl/calcChain.xml><?xml version="1.0" encoding="utf-8"?>
<calcChain xmlns="http://schemas.openxmlformats.org/spreadsheetml/2006/main">
  <c r="D21" i="2" l="1"/>
  <c r="C21" i="2"/>
  <c r="D12" i="2"/>
  <c r="C12" i="2"/>
  <c r="D20" i="2" l="1"/>
  <c r="C20" i="2"/>
  <c r="D19" i="2"/>
  <c r="C19" i="2"/>
  <c r="D18" i="2"/>
  <c r="C18" i="2"/>
  <c r="D29" i="2" l="1"/>
  <c r="D27" i="2"/>
  <c r="C27" i="2"/>
  <c r="D25" i="2"/>
  <c r="C25" i="2"/>
  <c r="D23" i="2"/>
  <c r="D30" i="2" s="1"/>
  <c r="C23" i="2"/>
  <c r="C30" i="2" s="1"/>
  <c r="E16" i="2"/>
  <c r="D14" i="2"/>
  <c r="C14" i="2"/>
  <c r="E13" i="2"/>
  <c r="D8" i="2"/>
  <c r="C8" i="2"/>
  <c r="G29" i="2"/>
  <c r="F29" i="2"/>
  <c r="C29" i="2"/>
  <c r="G27" i="2"/>
  <c r="F27" i="2"/>
  <c r="E26" i="2"/>
  <c r="G25" i="2"/>
  <c r="F25" i="2"/>
  <c r="G23" i="2"/>
  <c r="G30" i="2" s="1"/>
  <c r="F23" i="2"/>
  <c r="F30" i="2" s="1"/>
  <c r="J21" i="2"/>
  <c r="H21" i="2"/>
  <c r="E20" i="2"/>
  <c r="E10" i="2"/>
  <c r="F31" i="2" l="1"/>
  <c r="F32" i="2" s="1"/>
  <c r="F33" i="2" s="1"/>
  <c r="G31" i="2"/>
  <c r="C31" i="2"/>
  <c r="C32" i="2" s="1"/>
  <c r="C33" i="2" s="1"/>
  <c r="D31" i="2"/>
  <c r="D32" i="2" s="1"/>
  <c r="D33" i="2" s="1"/>
  <c r="E11" i="2"/>
  <c r="E28" i="2"/>
  <c r="E24" i="2"/>
  <c r="E30" i="2"/>
  <c r="E22" i="2"/>
  <c r="D17" i="2"/>
  <c r="G17" i="2" s="1"/>
  <c r="C17" i="2"/>
  <c r="E15" i="2"/>
  <c r="G14" i="2"/>
  <c r="E12" i="2"/>
  <c r="G12" i="2"/>
  <c r="I12" i="2"/>
  <c r="E27" i="2"/>
  <c r="E14" i="2"/>
  <c r="I8" i="2"/>
  <c r="E8" i="2"/>
  <c r="G8" i="2"/>
  <c r="H31" i="2"/>
  <c r="E29" i="2"/>
  <c r="G32" i="2"/>
  <c r="E7" i="2"/>
  <c r="E9" i="2"/>
  <c r="E19" i="2"/>
  <c r="E23" i="2"/>
  <c r="E25" i="2"/>
  <c r="H30" i="2"/>
  <c r="E6" i="2"/>
  <c r="E17" i="2" l="1"/>
  <c r="I17" i="2"/>
  <c r="E31" i="2"/>
  <c r="I14" i="2"/>
  <c r="G33" i="2"/>
  <c r="H33" i="2" s="1"/>
  <c r="H32" i="2"/>
  <c r="E18" i="2"/>
  <c r="E32" i="2" l="1"/>
  <c r="E33" i="2"/>
  <c r="E21" i="2"/>
</calcChain>
</file>

<file path=xl/sharedStrings.xml><?xml version="1.0" encoding="utf-8"?>
<sst xmlns="http://schemas.openxmlformats.org/spreadsheetml/2006/main" count="48" uniqueCount="27">
  <si>
    <t>구 분</t>
  </si>
  <si>
    <t>선발인원</t>
    <phoneticPr fontId="1" type="noConversion"/>
  </si>
  <si>
    <t>접수현황</t>
    <phoneticPr fontId="1" type="noConversion"/>
  </si>
  <si>
    <t>계</t>
    <phoneticPr fontId="1" type="noConversion"/>
  </si>
  <si>
    <t>경쟁률</t>
    <phoneticPr fontId="1" type="noConversion"/>
  </si>
  <si>
    <t>일반</t>
    <phoneticPr fontId="1" type="noConversion"/>
  </si>
  <si>
    <t>장애</t>
    <phoneticPr fontId="1" type="noConversion"/>
  </si>
  <si>
    <t>소계</t>
    <phoneticPr fontId="1" type="noConversion"/>
  </si>
  <si>
    <t>시.군II</t>
    <phoneticPr fontId="1" type="noConversion"/>
  </si>
  <si>
    <t>합계</t>
    <phoneticPr fontId="1" type="noConversion"/>
  </si>
  <si>
    <t>전라남도교육청</t>
    <phoneticPr fontId="1" type="noConversion"/>
  </si>
  <si>
    <t>※ 상기 원서접수 현황은 수험생 편의를 위해 제공하는 자료로 분야별  접수(지원)인원은
    최종 접수자 집계시 변동될 수 있습니다.</t>
    <phoneticPr fontId="1" type="noConversion"/>
  </si>
  <si>
    <t>공립 특수
(유치원)교사</t>
    <phoneticPr fontId="1" type="noConversion"/>
  </si>
  <si>
    <t>공립 특수
(초등)교사</t>
    <phoneticPr fontId="1" type="noConversion"/>
  </si>
  <si>
    <t>공립학교
합  계</t>
    <phoneticPr fontId="1" type="noConversion"/>
  </si>
  <si>
    <t xml:space="preserve"> 공립 유치원
 교사</t>
    <phoneticPr fontId="1" type="noConversion"/>
  </si>
  <si>
    <t>공립 초등학교
교사</t>
    <phoneticPr fontId="1" type="noConversion"/>
  </si>
  <si>
    <t>사립 초등학교
(여도초)</t>
    <phoneticPr fontId="1" type="noConversion"/>
  </si>
  <si>
    <t>사립 특수학교
(은광학교)</t>
    <phoneticPr fontId="1" type="noConversion"/>
  </si>
  <si>
    <t>사립 특수학교
(함평영화학교)</t>
    <phoneticPr fontId="1" type="noConversion"/>
  </si>
  <si>
    <t>사립 특수학교
(덕수학교)</t>
    <phoneticPr fontId="1" type="noConversion"/>
  </si>
  <si>
    <t>사립학교 합계</t>
    <phoneticPr fontId="1" type="noConversion"/>
  </si>
  <si>
    <t>초등</t>
    <phoneticPr fontId="1" type="noConversion"/>
  </si>
  <si>
    <t>특수초</t>
    <phoneticPr fontId="1" type="noConversion"/>
  </si>
  <si>
    <t>공.사립초계</t>
    <phoneticPr fontId="1" type="noConversion"/>
  </si>
  <si>
    <t>2022학년도 유·초·특(유·초)교사 임용시험 원서접수 현황(최종)</t>
    <phoneticPr fontId="1" type="noConversion"/>
  </si>
  <si>
    <t>2021. 10. 12.(화) 18:00 기준(최종)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</si>
</sst>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&quot; : 1&quot;"/>
    <numFmt numFmtId="177" formatCode="0.0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굴림"/>
      <family val="3"/>
      <charset val="129"/>
    </font>
    <font>
      <b/>
      <sz val="11"/>
      <name val="돋움"/>
      <family val="3"/>
      <charset val="129"/>
    </font>
    <font>
      <sz val="20"/>
      <name val="HY헤드라인M"/>
      <family val="1"/>
      <charset val="129"/>
    </font>
    <font>
      <b/>
      <sz val="15"/>
      <name val="굴림"/>
      <family val="3"/>
      <charset val="129"/>
    </font>
    <font>
      <sz val="15"/>
      <name val="굴림"/>
      <family val="3"/>
      <charset val="129"/>
    </font>
    <font>
      <sz val="14"/>
      <color rgb="FF0000FF"/>
      <name val="돋움"/>
      <family val="3"/>
      <charset val="129"/>
    </font>
    <font>
      <sz val="15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176" fontId="6" fillId="0" borderId="2" xfId="0" applyNumberFormat="1" applyFont="1" applyBorder="1" applyAlignment="1" applyProtection="1">
      <alignment horizontal="center" vertical="center" wrapText="1"/>
      <protection locked="0"/>
    </xf>
    <xf numFmtId="176" fontId="6" fillId="2" borderId="2" xfId="0" applyNumberFormat="1" applyFont="1" applyFill="1" applyBorder="1" applyAlignment="1" applyProtection="1">
      <alignment horizontal="center" vertical="center" wrapText="1"/>
      <protection locked="0"/>
    </xf>
    <xf numFmtId="176" fontId="6" fillId="2" borderId="5" xfId="0" applyNumberFormat="1" applyFont="1" applyFill="1" applyBorder="1" applyAlignment="1" applyProtection="1">
      <alignment horizontal="center" vertical="center" wrapText="1"/>
      <protection locked="0"/>
    </xf>
    <xf numFmtId="176" fontId="6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176" fontId="6" fillId="3" borderId="2" xfId="0" applyNumberFormat="1" applyFont="1" applyFill="1" applyBorder="1" applyAlignment="1" applyProtection="1">
      <alignment horizontal="center" vertical="center" wrapText="1"/>
      <protection locked="0"/>
    </xf>
    <xf numFmtId="176" fontId="6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 shrinkToFit="1"/>
    </xf>
    <xf numFmtId="0" fontId="0" fillId="0" borderId="0" xfId="0" applyAlignment="1">
      <alignment vertical="center"/>
    </xf>
    <xf numFmtId="177" fontId="0" fillId="0" borderId="0" xfId="0" applyNumberFormat="1" applyAlignment="1">
      <alignment vertical="center"/>
    </xf>
    <xf numFmtId="3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3" fontId="8" fillId="2" borderId="12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12" xfId="0" applyNumberFormat="1" applyFont="1" applyBorder="1" applyAlignment="1" applyProtection="1">
      <alignment horizontal="center" vertical="center" wrapText="1"/>
      <protection locked="0"/>
    </xf>
    <xf numFmtId="3" fontId="8" fillId="3" borderId="14" xfId="0" applyNumberFormat="1" applyFont="1" applyFill="1" applyBorder="1" applyAlignment="1" applyProtection="1">
      <alignment horizontal="center" vertical="center" wrapText="1"/>
      <protection locked="0"/>
    </xf>
    <xf numFmtId="3" fontId="6" fillId="0" borderId="15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6" fillId="2" borderId="15" xfId="0" applyNumberFormat="1" applyFont="1" applyFill="1" applyBorder="1" applyAlignment="1" applyProtection="1">
      <alignment horizontal="center" vertical="center" wrapText="1"/>
      <protection locked="0"/>
    </xf>
    <xf numFmtId="176" fontId="6" fillId="2" borderId="3" xfId="0" applyNumberFormat="1" applyFont="1" applyFill="1" applyBorder="1" applyAlignment="1" applyProtection="1">
      <alignment horizontal="center" vertical="center" wrapText="1"/>
      <protection locked="0"/>
    </xf>
    <xf numFmtId="176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3" fontId="8" fillId="3" borderId="17" xfId="0" applyNumberFormat="1" applyFont="1" applyFill="1" applyBorder="1" applyAlignment="1" applyProtection="1">
      <alignment horizontal="center" vertical="center" wrapText="1"/>
      <protection locked="0"/>
    </xf>
    <xf numFmtId="3" fontId="8" fillId="2" borderId="18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2" xfId="0" applyFont="1" applyFill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3" fontId="6" fillId="0" borderId="12" xfId="0" applyNumberFormat="1" applyFont="1" applyBorder="1" applyAlignment="1" applyProtection="1">
      <alignment horizontal="center" vertical="center" wrapText="1"/>
      <protection locked="0"/>
    </xf>
    <xf numFmtId="3" fontId="6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0" fontId="6" fillId="2" borderId="12" xfId="0" applyFont="1" applyFill="1" applyBorder="1" applyAlignment="1" applyProtection="1">
      <alignment horizontal="center" vertical="center" wrapText="1"/>
      <protection locked="0"/>
    </xf>
    <xf numFmtId="0" fontId="5" fillId="0" borderId="12" xfId="0" applyFont="1" applyFill="1" applyBorder="1" applyAlignment="1" applyProtection="1">
      <alignment horizontal="center" vertical="center" wrapText="1"/>
      <protection locked="0"/>
    </xf>
    <xf numFmtId="3" fontId="6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12" xfId="0" applyFont="1" applyFill="1" applyBorder="1" applyAlignment="1" applyProtection="1">
      <alignment horizontal="center" vertical="center" wrapText="1"/>
      <protection locked="0"/>
    </xf>
    <xf numFmtId="3" fontId="6" fillId="3" borderId="12" xfId="0" applyNumberFormat="1" applyFont="1" applyFill="1" applyBorder="1" applyAlignment="1" applyProtection="1">
      <alignment horizontal="center" vertical="center" wrapText="1"/>
      <protection locked="0"/>
    </xf>
    <xf numFmtId="3" fontId="6" fillId="3" borderId="4" xfId="0" applyNumberFormat="1" applyFont="1" applyFill="1" applyBorder="1" applyAlignment="1" applyProtection="1">
      <alignment horizontal="center" vertical="center" wrapText="1"/>
      <protection locked="0"/>
    </xf>
    <xf numFmtId="3" fontId="6" fillId="3" borderId="11" xfId="0" applyNumberFormat="1" applyFont="1" applyFill="1" applyBorder="1" applyAlignment="1" applyProtection="1">
      <alignment horizontal="center" vertical="center" wrapText="1"/>
      <protection locked="0"/>
    </xf>
    <xf numFmtId="3" fontId="6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20" xfId="0" applyFont="1" applyFill="1" applyBorder="1" applyAlignment="1" applyProtection="1">
      <alignment horizontal="center" vertical="center" wrapText="1"/>
      <protection locked="0"/>
    </xf>
    <xf numFmtId="0" fontId="5" fillId="2" borderId="17" xfId="0" applyFont="1" applyFill="1" applyBorder="1" applyAlignment="1" applyProtection="1">
      <alignment horizontal="center" vertical="center" wrapText="1"/>
      <protection locked="0"/>
    </xf>
    <xf numFmtId="3" fontId="6" fillId="2" borderId="17" xfId="0" applyNumberFormat="1" applyFont="1" applyFill="1" applyBorder="1" applyAlignment="1" applyProtection="1">
      <alignment horizontal="center" vertical="center" wrapText="1"/>
      <protection locked="0"/>
    </xf>
    <xf numFmtId="3" fontId="6" fillId="2" borderId="18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0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 shrinkToFit="1"/>
    </xf>
    <xf numFmtId="0" fontId="5" fillId="2" borderId="8" xfId="0" applyFont="1" applyFill="1" applyBorder="1" applyAlignment="1" applyProtection="1">
      <alignment horizontal="center" vertical="center" wrapText="1"/>
      <protection locked="0"/>
    </xf>
    <xf numFmtId="0" fontId="5" fillId="0" borderId="7" xfId="0" applyFont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center" vertical="center" wrapText="1"/>
      <protection locked="0"/>
    </xf>
    <xf numFmtId="0" fontId="5" fillId="3" borderId="1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left" vertical="center"/>
    </xf>
    <xf numFmtId="0" fontId="5" fillId="2" borderId="19" xfId="0" applyFont="1" applyFill="1" applyBorder="1" applyAlignment="1" applyProtection="1">
      <alignment horizontal="center" vertical="center" wrapText="1"/>
      <protection locked="0"/>
    </xf>
    <xf numFmtId="0" fontId="5" fillId="2" borderId="7" xfId="0" applyFont="1" applyFill="1" applyBorder="1" applyAlignment="1" applyProtection="1">
      <alignment horizontal="center" vertical="center" wrapText="1"/>
      <protection locked="0"/>
    </xf>
    <xf numFmtId="0" fontId="5" fillId="2" borderId="12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/>
    <xf numFmtId="0" fontId="5" fillId="2" borderId="1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>
      <alignment horizontal="left" vertical="center" wrapText="1"/>
    </xf>
    <xf numFmtId="0" fontId="5" fillId="3" borderId="6" xfId="0" applyFont="1" applyFill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zoomScale="85" zoomScaleNormal="85" workbookViewId="0">
      <selection activeCell="Y28" sqref="Y28"/>
    </sheetView>
  </sheetViews>
  <sheetFormatPr defaultRowHeight="13.5" x14ac:dyDescent="0.15"/>
  <cols>
    <col min="1" max="1" width="18" customWidth="1"/>
    <col min="2" max="2" width="17" customWidth="1"/>
    <col min="3" max="3" width="16.44140625" customWidth="1"/>
    <col min="4" max="4" width="19" customWidth="1"/>
    <col min="5" max="5" width="20.109375" customWidth="1"/>
    <col min="6" max="6" width="0" hidden="1" customWidth="1"/>
    <col min="7" max="7" width="10.109375" style="9" hidden="1" customWidth="1"/>
    <col min="8" max="8" width="0" style="9" hidden="1" customWidth="1"/>
    <col min="9" max="9" width="0" hidden="1" customWidth="1"/>
    <col min="10" max="10" width="0" style="9" hidden="1" customWidth="1"/>
    <col min="11" max="14" width="0" hidden="1" customWidth="1"/>
  </cols>
  <sheetData>
    <row r="1" spans="1:10" ht="55.5" customHeight="1" x14ac:dyDescent="0.15">
      <c r="A1" s="43" t="s">
        <v>25</v>
      </c>
      <c r="B1" s="43"/>
      <c r="C1" s="43"/>
      <c r="D1" s="43"/>
      <c r="E1" s="43"/>
    </row>
    <row r="2" spans="1:10" ht="18" customHeight="1" x14ac:dyDescent="0.15">
      <c r="A2" s="8"/>
      <c r="B2" s="8"/>
      <c r="C2" s="8"/>
      <c r="D2" s="8"/>
      <c r="E2" s="8"/>
    </row>
    <row r="3" spans="1:10" ht="25.5" customHeight="1" thickBot="1" x14ac:dyDescent="0.2">
      <c r="A3" s="48" t="s">
        <v>10</v>
      </c>
      <c r="B3" s="48"/>
      <c r="C3" s="42" t="s">
        <v>26</v>
      </c>
      <c r="D3" s="42"/>
      <c r="E3" s="52"/>
    </row>
    <row r="4" spans="1:10" ht="18" customHeight="1" x14ac:dyDescent="0.15">
      <c r="A4" s="44" t="s">
        <v>0</v>
      </c>
      <c r="B4" s="49"/>
      <c r="C4" s="49" t="s">
        <v>1</v>
      </c>
      <c r="D4" s="49" t="s">
        <v>2</v>
      </c>
      <c r="E4" s="53"/>
    </row>
    <row r="5" spans="1:10" ht="18" customHeight="1" x14ac:dyDescent="0.15">
      <c r="A5" s="50"/>
      <c r="B5" s="51"/>
      <c r="C5" s="51"/>
      <c r="D5" s="22" t="s">
        <v>3</v>
      </c>
      <c r="E5" s="5" t="s">
        <v>4</v>
      </c>
    </row>
    <row r="6" spans="1:10" ht="18" customHeight="1" x14ac:dyDescent="0.15">
      <c r="A6" s="45" t="s">
        <v>15</v>
      </c>
      <c r="B6" s="23" t="s">
        <v>5</v>
      </c>
      <c r="C6" s="24">
        <v>36</v>
      </c>
      <c r="D6" s="24">
        <v>704</v>
      </c>
      <c r="E6" s="1">
        <f>D6/C6</f>
        <v>19.555555555555557</v>
      </c>
    </row>
    <row r="7" spans="1:10" ht="18" customHeight="1" x14ac:dyDescent="0.15">
      <c r="A7" s="45"/>
      <c r="B7" s="23" t="s">
        <v>6</v>
      </c>
      <c r="C7" s="24">
        <v>2</v>
      </c>
      <c r="D7" s="24">
        <v>0</v>
      </c>
      <c r="E7" s="1">
        <f>D7/C7</f>
        <v>0</v>
      </c>
    </row>
    <row r="8" spans="1:10" ht="18" customHeight="1" x14ac:dyDescent="0.15">
      <c r="A8" s="45"/>
      <c r="B8" s="22" t="s">
        <v>7</v>
      </c>
      <c r="C8" s="25">
        <f>SUM(C6:C7)</f>
        <v>38</v>
      </c>
      <c r="D8" s="12">
        <f>SUM(D6:D7)</f>
        <v>704</v>
      </c>
      <c r="E8" s="2">
        <f>D8/C8</f>
        <v>18.526315789473685</v>
      </c>
      <c r="G8" s="10">
        <f>D8/32</f>
        <v>22</v>
      </c>
      <c r="H8" s="9">
        <v>18</v>
      </c>
      <c r="I8" s="10">
        <f>D8/35</f>
        <v>20.114285714285714</v>
      </c>
      <c r="J8" s="9">
        <v>16</v>
      </c>
    </row>
    <row r="9" spans="1:10" ht="18" customHeight="1" x14ac:dyDescent="0.15">
      <c r="A9" s="39" t="s">
        <v>16</v>
      </c>
      <c r="B9" s="23" t="s">
        <v>5</v>
      </c>
      <c r="C9" s="26">
        <v>167</v>
      </c>
      <c r="D9" s="13">
        <v>336</v>
      </c>
      <c r="E9" s="1">
        <f>D9/C9</f>
        <v>2.0119760479041915</v>
      </c>
    </row>
    <row r="10" spans="1:10" ht="18" customHeight="1" x14ac:dyDescent="0.15">
      <c r="A10" s="40"/>
      <c r="B10" s="23" t="s">
        <v>6</v>
      </c>
      <c r="C10" s="26">
        <v>13</v>
      </c>
      <c r="D10" s="13">
        <v>4</v>
      </c>
      <c r="E10" s="1">
        <f t="shared" ref="E10:E11" si="0">D10/C10</f>
        <v>0.30769230769230771</v>
      </c>
    </row>
    <row r="11" spans="1:10" ht="18" customHeight="1" x14ac:dyDescent="0.15">
      <c r="A11" s="40"/>
      <c r="B11" s="23" t="s">
        <v>8</v>
      </c>
      <c r="C11" s="26">
        <v>20</v>
      </c>
      <c r="D11" s="13">
        <v>27</v>
      </c>
      <c r="E11" s="1">
        <f t="shared" si="0"/>
        <v>1.35</v>
      </c>
    </row>
    <row r="12" spans="1:10" ht="18" customHeight="1" x14ac:dyDescent="0.15">
      <c r="A12" s="41"/>
      <c r="B12" s="22" t="s">
        <v>7</v>
      </c>
      <c r="C12" s="27">
        <f>SUM(C9:C11)</f>
        <v>200</v>
      </c>
      <c r="D12" s="27">
        <f>SUM(D9:D11)</f>
        <v>367</v>
      </c>
      <c r="E12" s="2">
        <f>D12/C12</f>
        <v>1.835</v>
      </c>
      <c r="G12" s="10">
        <f>D12/32</f>
        <v>11.46875</v>
      </c>
      <c r="H12" s="9">
        <v>14</v>
      </c>
      <c r="I12" s="10">
        <f>D12/35</f>
        <v>10.485714285714286</v>
      </c>
      <c r="J12" s="9">
        <v>13</v>
      </c>
    </row>
    <row r="13" spans="1:10" ht="18" customHeight="1" x14ac:dyDescent="0.15">
      <c r="A13" s="45" t="s">
        <v>12</v>
      </c>
      <c r="B13" s="23" t="s">
        <v>5</v>
      </c>
      <c r="C13" s="24">
        <v>5</v>
      </c>
      <c r="D13" s="24">
        <v>20</v>
      </c>
      <c r="E13" s="1">
        <f>D13/C13</f>
        <v>4</v>
      </c>
    </row>
    <row r="14" spans="1:10" ht="18" customHeight="1" x14ac:dyDescent="0.15">
      <c r="A14" s="45"/>
      <c r="B14" s="22" t="s">
        <v>7</v>
      </c>
      <c r="C14" s="25">
        <f>SUM(C13)</f>
        <v>5</v>
      </c>
      <c r="D14" s="12">
        <f>SUM(D13)</f>
        <v>20</v>
      </c>
      <c r="E14" s="2">
        <f>D14/C14</f>
        <v>4</v>
      </c>
      <c r="G14" s="9">
        <f>D14/32</f>
        <v>0.625</v>
      </c>
      <c r="H14" s="9">
        <v>1</v>
      </c>
      <c r="I14" s="10">
        <f>D14/35</f>
        <v>0.5714285714285714</v>
      </c>
      <c r="J14" s="9">
        <v>1</v>
      </c>
    </row>
    <row r="15" spans="1:10" ht="18" customHeight="1" x14ac:dyDescent="0.15">
      <c r="A15" s="45" t="s">
        <v>13</v>
      </c>
      <c r="B15" s="28" t="s">
        <v>5</v>
      </c>
      <c r="C15" s="29">
        <v>23</v>
      </c>
      <c r="D15" s="29">
        <v>101</v>
      </c>
      <c r="E15" s="19">
        <f t="shared" ref="E15:E21" si="1">D15/C15</f>
        <v>4.3913043478260869</v>
      </c>
    </row>
    <row r="16" spans="1:10" ht="18" customHeight="1" x14ac:dyDescent="0.15">
      <c r="A16" s="45"/>
      <c r="B16" s="28" t="s">
        <v>6</v>
      </c>
      <c r="C16" s="29">
        <v>2</v>
      </c>
      <c r="D16" s="29">
        <v>3</v>
      </c>
      <c r="E16" s="19">
        <f t="shared" si="1"/>
        <v>1.5</v>
      </c>
    </row>
    <row r="17" spans="1:10" ht="18" customHeight="1" x14ac:dyDescent="0.15">
      <c r="A17" s="45"/>
      <c r="B17" s="22" t="s">
        <v>7</v>
      </c>
      <c r="C17" s="25">
        <f>SUM(C15:C16)</f>
        <v>25</v>
      </c>
      <c r="D17" s="25">
        <f>SUM(D15:D16)</f>
        <v>104</v>
      </c>
      <c r="E17" s="2">
        <f t="shared" si="1"/>
        <v>4.16</v>
      </c>
      <c r="G17" s="9">
        <f>D17/32</f>
        <v>3.25</v>
      </c>
      <c r="H17" s="9">
        <v>3</v>
      </c>
      <c r="I17" s="10">
        <f>D17/35</f>
        <v>2.9714285714285715</v>
      </c>
      <c r="J17" s="9">
        <v>3</v>
      </c>
    </row>
    <row r="18" spans="1:10" ht="18" customHeight="1" x14ac:dyDescent="0.15">
      <c r="A18" s="46" t="s">
        <v>14</v>
      </c>
      <c r="B18" s="30" t="s">
        <v>5</v>
      </c>
      <c r="C18" s="31">
        <f>C6+C9+C13+C15</f>
        <v>231</v>
      </c>
      <c r="D18" s="31">
        <f>D6+D9+D13+D15</f>
        <v>1161</v>
      </c>
      <c r="E18" s="6">
        <f t="shared" si="1"/>
        <v>5.0259740259740262</v>
      </c>
    </row>
    <row r="19" spans="1:10" ht="18" customHeight="1" x14ac:dyDescent="0.15">
      <c r="A19" s="47"/>
      <c r="B19" s="30" t="s">
        <v>6</v>
      </c>
      <c r="C19" s="31">
        <f>SUM(C7+C10+C16)</f>
        <v>17</v>
      </c>
      <c r="D19" s="31">
        <f>SUM(D7+D10+D16)</f>
        <v>7</v>
      </c>
      <c r="E19" s="6">
        <f t="shared" si="1"/>
        <v>0.41176470588235292</v>
      </c>
    </row>
    <row r="20" spans="1:10" ht="18" customHeight="1" x14ac:dyDescent="0.15">
      <c r="A20" s="47"/>
      <c r="B20" s="30" t="s">
        <v>8</v>
      </c>
      <c r="C20" s="31">
        <f>C11</f>
        <v>20</v>
      </c>
      <c r="D20" s="31">
        <f>D11</f>
        <v>27</v>
      </c>
      <c r="E20" s="6">
        <f t="shared" si="1"/>
        <v>1.35</v>
      </c>
    </row>
    <row r="21" spans="1:10" ht="18" customHeight="1" x14ac:dyDescent="0.15">
      <c r="A21" s="56"/>
      <c r="B21" s="30" t="s">
        <v>9</v>
      </c>
      <c r="C21" s="31">
        <f>SUM(C18:C20)</f>
        <v>268</v>
      </c>
      <c r="D21" s="31">
        <f>SUM(D18:D20)</f>
        <v>1195</v>
      </c>
      <c r="E21" s="6">
        <f t="shared" si="1"/>
        <v>4.4589552238805972</v>
      </c>
      <c r="H21" s="9">
        <f>SUM(H4:H20)</f>
        <v>36</v>
      </c>
      <c r="J21" s="9">
        <f>SUM(J8:J20)</f>
        <v>33</v>
      </c>
    </row>
    <row r="22" spans="1:10" ht="18" customHeight="1" x14ac:dyDescent="0.15">
      <c r="A22" s="45" t="s">
        <v>17</v>
      </c>
      <c r="B22" s="28" t="s">
        <v>5</v>
      </c>
      <c r="C22" s="29">
        <v>2</v>
      </c>
      <c r="D22" s="29">
        <v>5</v>
      </c>
      <c r="E22" s="19">
        <f>D22/C22</f>
        <v>2.5</v>
      </c>
      <c r="F22" s="15">
        <v>2</v>
      </c>
      <c r="G22" s="16">
        <v>0</v>
      </c>
      <c r="H22" s="4">
        <v>0</v>
      </c>
      <c r="J22"/>
    </row>
    <row r="23" spans="1:10" ht="18" customHeight="1" x14ac:dyDescent="0.15">
      <c r="A23" s="45"/>
      <c r="B23" s="22" t="s">
        <v>7</v>
      </c>
      <c r="C23" s="25">
        <f>SUM(C22)</f>
        <v>2</v>
      </c>
      <c r="D23" s="25">
        <f>SUM(D22)</f>
        <v>5</v>
      </c>
      <c r="E23" s="2">
        <f t="shared" ref="E23" si="2">D23/C23</f>
        <v>2.5</v>
      </c>
      <c r="F23" s="17">
        <f>SUM(F22:F22)</f>
        <v>2</v>
      </c>
      <c r="G23" s="11">
        <f>SUM(G22:G22)</f>
        <v>0</v>
      </c>
      <c r="H23" s="3">
        <v>0</v>
      </c>
      <c r="J23"/>
    </row>
    <row r="24" spans="1:10" ht="18" customHeight="1" x14ac:dyDescent="0.15">
      <c r="A24" s="45" t="s">
        <v>18</v>
      </c>
      <c r="B24" s="28" t="s">
        <v>5</v>
      </c>
      <c r="C24" s="29">
        <v>1</v>
      </c>
      <c r="D24" s="29">
        <v>2</v>
      </c>
      <c r="E24" s="19">
        <f>D24/C24</f>
        <v>2</v>
      </c>
      <c r="F24" s="15">
        <v>2</v>
      </c>
      <c r="G24" s="16">
        <v>0</v>
      </c>
      <c r="H24" s="4">
        <v>0</v>
      </c>
      <c r="J24"/>
    </row>
    <row r="25" spans="1:10" ht="18" customHeight="1" x14ac:dyDescent="0.15">
      <c r="A25" s="45"/>
      <c r="B25" s="22" t="s">
        <v>7</v>
      </c>
      <c r="C25" s="25">
        <f>SUM(C24)</f>
        <v>1</v>
      </c>
      <c r="D25" s="25">
        <f>SUM(D24)</f>
        <v>2</v>
      </c>
      <c r="E25" s="2">
        <f t="shared" ref="E25" si="3">D25/C25</f>
        <v>2</v>
      </c>
      <c r="F25" s="17">
        <f>SUM(F24:F24)</f>
        <v>2</v>
      </c>
      <c r="G25" s="11">
        <f>SUM(G24:G24)</f>
        <v>0</v>
      </c>
      <c r="H25" s="3">
        <v>0</v>
      </c>
      <c r="J25"/>
    </row>
    <row r="26" spans="1:10" ht="18" customHeight="1" x14ac:dyDescent="0.15">
      <c r="A26" s="45" t="s">
        <v>19</v>
      </c>
      <c r="B26" s="28" t="s">
        <v>5</v>
      </c>
      <c r="C26" s="29">
        <v>1</v>
      </c>
      <c r="D26" s="29">
        <v>7</v>
      </c>
      <c r="E26" s="19">
        <f>D26/C26</f>
        <v>7</v>
      </c>
      <c r="F26" s="15">
        <v>2</v>
      </c>
      <c r="G26" s="16">
        <v>0</v>
      </c>
      <c r="H26" s="4">
        <v>0</v>
      </c>
      <c r="J26"/>
    </row>
    <row r="27" spans="1:10" ht="18" customHeight="1" x14ac:dyDescent="0.15">
      <c r="A27" s="45"/>
      <c r="B27" s="22" t="s">
        <v>7</v>
      </c>
      <c r="C27" s="25">
        <f>SUM(C26)</f>
        <v>1</v>
      </c>
      <c r="D27" s="25">
        <f>SUM(D26)</f>
        <v>7</v>
      </c>
      <c r="E27" s="2">
        <f t="shared" ref="E27" si="4">D27/C27</f>
        <v>7</v>
      </c>
      <c r="F27" s="17">
        <f>SUM(F26:F26)</f>
        <v>2</v>
      </c>
      <c r="G27" s="11">
        <f>SUM(G26:G26)</f>
        <v>0</v>
      </c>
      <c r="H27" s="3">
        <v>0</v>
      </c>
      <c r="J27"/>
    </row>
    <row r="28" spans="1:10" ht="18" customHeight="1" x14ac:dyDescent="0.15">
      <c r="A28" s="45" t="s">
        <v>20</v>
      </c>
      <c r="B28" s="28" t="s">
        <v>5</v>
      </c>
      <c r="C28" s="29">
        <v>1</v>
      </c>
      <c r="D28" s="29">
        <v>4</v>
      </c>
      <c r="E28" s="19">
        <f>D28/C28</f>
        <v>4</v>
      </c>
      <c r="F28" s="15">
        <v>2</v>
      </c>
      <c r="G28" s="16">
        <v>0</v>
      </c>
      <c r="H28" s="4">
        <v>0</v>
      </c>
      <c r="J28"/>
    </row>
    <row r="29" spans="1:10" ht="18" customHeight="1" x14ac:dyDescent="0.15">
      <c r="A29" s="45"/>
      <c r="B29" s="22" t="s">
        <v>7</v>
      </c>
      <c r="C29" s="25">
        <f>C28</f>
        <v>1</v>
      </c>
      <c r="D29" s="25">
        <f>D28</f>
        <v>4</v>
      </c>
      <c r="E29" s="2">
        <f t="shared" ref="E29:E33" si="5">D29/C29</f>
        <v>4</v>
      </c>
      <c r="F29" s="17">
        <f>SUM(F28:F28)</f>
        <v>2</v>
      </c>
      <c r="G29" s="11">
        <f>SUM(G28:G28)</f>
        <v>0</v>
      </c>
      <c r="H29" s="3">
        <v>0</v>
      </c>
      <c r="J29"/>
    </row>
    <row r="30" spans="1:10" ht="18" customHeight="1" x14ac:dyDescent="0.15">
      <c r="A30" s="54" t="s">
        <v>21</v>
      </c>
      <c r="B30" s="30" t="s">
        <v>22</v>
      </c>
      <c r="C30" s="31">
        <f>C23</f>
        <v>2</v>
      </c>
      <c r="D30" s="31">
        <f>D23</f>
        <v>5</v>
      </c>
      <c r="E30" s="6">
        <f t="shared" si="5"/>
        <v>2.5</v>
      </c>
      <c r="F30" s="32">
        <f>F23</f>
        <v>2</v>
      </c>
      <c r="G30" s="14">
        <f>G23</f>
        <v>0</v>
      </c>
      <c r="H30" s="6">
        <f t="shared" ref="H30:H31" si="6">G30/F30</f>
        <v>0</v>
      </c>
      <c r="J30"/>
    </row>
    <row r="31" spans="1:10" ht="18" customHeight="1" x14ac:dyDescent="0.15">
      <c r="A31" s="54"/>
      <c r="B31" s="30" t="s">
        <v>23</v>
      </c>
      <c r="C31" s="31">
        <f>C25+C27+C29</f>
        <v>3</v>
      </c>
      <c r="D31" s="31">
        <f>D25+D27+D29</f>
        <v>13</v>
      </c>
      <c r="E31" s="6">
        <f t="shared" si="5"/>
        <v>4.333333333333333</v>
      </c>
      <c r="F31" s="33">
        <f>F25+F27+F29</f>
        <v>6</v>
      </c>
      <c r="G31" s="14">
        <f>G25+G27+G29</f>
        <v>0</v>
      </c>
      <c r="H31" s="6">
        <f t="shared" si="6"/>
        <v>0</v>
      </c>
      <c r="J31"/>
    </row>
    <row r="32" spans="1:10" ht="18" customHeight="1" thickBot="1" x14ac:dyDescent="0.2">
      <c r="A32" s="54"/>
      <c r="B32" s="30" t="s">
        <v>9</v>
      </c>
      <c r="C32" s="31">
        <f>SUM(C30:C31)</f>
        <v>5</v>
      </c>
      <c r="D32" s="31">
        <f>SUM(D30:D31)</f>
        <v>18</v>
      </c>
      <c r="E32" s="6">
        <f t="shared" si="5"/>
        <v>3.6</v>
      </c>
      <c r="F32" s="34">
        <f>SUM(F26:F31)</f>
        <v>16</v>
      </c>
      <c r="G32" s="20">
        <f>SUM(G26:G31)</f>
        <v>0</v>
      </c>
      <c r="H32" s="7">
        <f>G32/F32</f>
        <v>0</v>
      </c>
      <c r="J32"/>
    </row>
    <row r="33" spans="1:10" ht="18" customHeight="1" thickBot="1" x14ac:dyDescent="0.2">
      <c r="A33" s="35" t="s">
        <v>24</v>
      </c>
      <c r="B33" s="36" t="s">
        <v>7</v>
      </c>
      <c r="C33" s="37">
        <f>SUM(C21+C32)</f>
        <v>273</v>
      </c>
      <c r="D33" s="37">
        <f>SUM(D21+D32)</f>
        <v>1213</v>
      </c>
      <c r="E33" s="18">
        <f t="shared" si="5"/>
        <v>4.4432234432234434</v>
      </c>
      <c r="F33" s="38">
        <f>SUM(F21+F32)</f>
        <v>16</v>
      </c>
      <c r="G33" s="21">
        <f>SUM(G21+G32)</f>
        <v>0</v>
      </c>
      <c r="H33" s="3">
        <f>G33/F33</f>
        <v>0</v>
      </c>
      <c r="J33"/>
    </row>
    <row r="34" spans="1:10" ht="43.5" customHeight="1" x14ac:dyDescent="0.15">
      <c r="A34" s="55" t="s">
        <v>11</v>
      </c>
      <c r="B34" s="55"/>
      <c r="C34" s="55"/>
      <c r="D34" s="55"/>
      <c r="E34" s="55"/>
    </row>
  </sheetData>
  <mergeCells count="17">
    <mergeCell ref="A9:A12"/>
    <mergeCell ref="A18:A21"/>
    <mergeCell ref="A26:A27"/>
    <mergeCell ref="A28:A29"/>
    <mergeCell ref="A30:A32"/>
    <mergeCell ref="A34:E34"/>
    <mergeCell ref="A13:A14"/>
    <mergeCell ref="A15:A17"/>
    <mergeCell ref="A24:A25"/>
    <mergeCell ref="A22:A23"/>
    <mergeCell ref="A3:B3"/>
    <mergeCell ref="A1:E1"/>
    <mergeCell ref="A4:B5"/>
    <mergeCell ref="C4:C5"/>
    <mergeCell ref="A6:A8"/>
    <mergeCell ref="C3:E3"/>
    <mergeCell ref="D4:E4"/>
  </mergeCells>
  <phoneticPr fontId="1" type="noConversion"/>
  <printOptions horizontalCentered="1"/>
  <pageMargins left="0.25" right="0.25" top="0.75" bottom="0.75" header="0.3" footer="0.3"/>
  <pageSetup paperSize="9" scale="90" orientation="portrait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214462160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원서접수현황(최종-탑재용)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user</cp:lastModifiedBy>
  <cp:revision/>
  <cp:lastPrinted>2021-10-12T10:21:23Z</cp:lastPrinted>
  <dcterms:created xsi:type="dcterms:W3CDTF">2008-10-06T01:20:11Z</dcterms:created>
  <dcterms:modified xsi:type="dcterms:W3CDTF">2021-10-12T12:03:51Z</dcterms:modified>
</cp:coreProperties>
</file>