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2023 중등교사임용\5. 원서접수\2023학년도\"/>
    </mc:Choice>
  </mc:AlternateContent>
  <workbookProtection workbookPassword="CC13" lockStructure="1"/>
  <bookViews>
    <workbookView xWindow="0" yWindow="0" windowWidth="21570" windowHeight="8010"/>
  </bookViews>
  <sheets>
    <sheet name="공립" sheetId="1" r:id="rId1"/>
    <sheet name="사립" sheetId="3" r:id="rId2"/>
  </sheets>
  <calcPr calcId="162913"/>
</workbook>
</file>

<file path=xl/calcChain.xml><?xml version="1.0" encoding="utf-8"?>
<calcChain xmlns="http://schemas.openxmlformats.org/spreadsheetml/2006/main">
  <c r="F74" i="3" l="1"/>
  <c r="E74" i="3"/>
  <c r="D74" i="3"/>
  <c r="H73" i="3"/>
  <c r="G73" i="3"/>
  <c r="H72" i="3"/>
  <c r="G72" i="3"/>
  <c r="H71" i="3"/>
  <c r="G71" i="3"/>
  <c r="F70" i="3"/>
  <c r="E70" i="3"/>
  <c r="H70" i="3" s="1"/>
  <c r="D70" i="3"/>
  <c r="H69" i="3"/>
  <c r="G69" i="3"/>
  <c r="H68" i="3"/>
  <c r="G68" i="3"/>
  <c r="H67" i="3"/>
  <c r="G67" i="3"/>
  <c r="H66" i="3"/>
  <c r="G66" i="3"/>
  <c r="H65" i="3"/>
  <c r="G65" i="3"/>
  <c r="F64" i="3"/>
  <c r="E64" i="3"/>
  <c r="H64" i="3" s="1"/>
  <c r="D64" i="3"/>
  <c r="H63" i="3"/>
  <c r="G63" i="3"/>
  <c r="H62" i="3"/>
  <c r="G62" i="3"/>
  <c r="F61" i="3"/>
  <c r="E61" i="3"/>
  <c r="H61" i="3" s="1"/>
  <c r="D61" i="3"/>
  <c r="H60" i="3"/>
  <c r="G60" i="3"/>
  <c r="H59" i="3"/>
  <c r="G59" i="3"/>
  <c r="H58" i="3"/>
  <c r="G58" i="3"/>
  <c r="H57" i="3"/>
  <c r="G57" i="3"/>
  <c r="H56" i="3"/>
  <c r="G56" i="3"/>
  <c r="H55" i="3"/>
  <c r="G55" i="3"/>
  <c r="H54" i="3"/>
  <c r="G54" i="3"/>
  <c r="H53" i="3"/>
  <c r="G53" i="3"/>
  <c r="H52" i="3"/>
  <c r="G52" i="3"/>
  <c r="H51" i="3"/>
  <c r="G51" i="3"/>
  <c r="H50" i="3"/>
  <c r="G50" i="3"/>
  <c r="H49" i="3"/>
  <c r="G49" i="3"/>
  <c r="H48" i="3"/>
  <c r="G48" i="3"/>
  <c r="H47" i="3"/>
  <c r="G47" i="3"/>
  <c r="F46" i="3"/>
  <c r="E46" i="3"/>
  <c r="H46" i="3" s="1"/>
  <c r="D46" i="3"/>
  <c r="H45" i="3"/>
  <c r="G45" i="3"/>
  <c r="H44" i="3"/>
  <c r="G44" i="3"/>
  <c r="H43" i="3"/>
  <c r="G43" i="3"/>
  <c r="F42" i="3"/>
  <c r="E42" i="3"/>
  <c r="H42" i="3" s="1"/>
  <c r="D42" i="3"/>
  <c r="H41" i="3"/>
  <c r="G41" i="3"/>
  <c r="H40" i="3"/>
  <c r="G40" i="3"/>
  <c r="H39" i="3"/>
  <c r="G39" i="3"/>
  <c r="H38" i="3"/>
  <c r="G38" i="3"/>
  <c r="H37" i="3"/>
  <c r="G37" i="3"/>
  <c r="H36" i="3"/>
  <c r="G36" i="3"/>
  <c r="H35" i="3"/>
  <c r="G35" i="3"/>
  <c r="F34" i="3"/>
  <c r="E34" i="3"/>
  <c r="D34" i="3"/>
  <c r="H33" i="3"/>
  <c r="G33" i="3"/>
  <c r="G34" i="3" s="1"/>
  <c r="F32" i="3"/>
  <c r="E32" i="3"/>
  <c r="H32" i="3" s="1"/>
  <c r="D32" i="3"/>
  <c r="H31" i="3"/>
  <c r="G31" i="3"/>
  <c r="H30" i="3"/>
  <c r="G30" i="3"/>
  <c r="H29" i="3"/>
  <c r="G29" i="3"/>
  <c r="H28" i="3"/>
  <c r="G28" i="3"/>
  <c r="F27" i="3"/>
  <c r="E27" i="3"/>
  <c r="H27" i="3" s="1"/>
  <c r="D27" i="3"/>
  <c r="H26" i="3"/>
  <c r="G26" i="3"/>
  <c r="H25" i="3"/>
  <c r="G25" i="3"/>
  <c r="H24" i="3"/>
  <c r="G24" i="3"/>
  <c r="H23" i="3"/>
  <c r="G23" i="3"/>
  <c r="H22" i="3"/>
  <c r="G22" i="3"/>
  <c r="H21" i="3"/>
  <c r="G21" i="3"/>
  <c r="H20" i="3"/>
  <c r="G20" i="3"/>
  <c r="F19" i="3"/>
  <c r="E19" i="3"/>
  <c r="D19" i="3"/>
  <c r="H18" i="3"/>
  <c r="G18" i="3"/>
  <c r="H17" i="3"/>
  <c r="G17" i="3"/>
  <c r="H16" i="3"/>
  <c r="G16" i="3"/>
  <c r="H15" i="3"/>
  <c r="G15" i="3"/>
  <c r="H14" i="3"/>
  <c r="G14" i="3"/>
  <c r="F13" i="3"/>
  <c r="E13" i="3"/>
  <c r="H13" i="3" s="1"/>
  <c r="D13" i="3"/>
  <c r="H12" i="3"/>
  <c r="G12" i="3"/>
  <c r="H11" i="3"/>
  <c r="G11" i="3"/>
  <c r="H10" i="3"/>
  <c r="G10" i="3"/>
  <c r="F9" i="3"/>
  <c r="E9" i="3"/>
  <c r="D9" i="3"/>
  <c r="H8" i="3"/>
  <c r="G8" i="3"/>
  <c r="G9" i="3" s="1"/>
  <c r="G24" i="1"/>
  <c r="F24" i="1"/>
  <c r="D24" i="1"/>
  <c r="C24" i="1"/>
  <c r="J23" i="1"/>
  <c r="I23" i="1"/>
  <c r="I24" i="1" s="1"/>
  <c r="H23" i="1"/>
  <c r="H24" i="1" s="1"/>
  <c r="E23" i="1"/>
  <c r="E24" i="1" s="1"/>
  <c r="G22" i="1"/>
  <c r="F22" i="1"/>
  <c r="D22" i="1"/>
  <c r="J22" i="1" s="1"/>
  <c r="C22" i="1"/>
  <c r="C25" i="1" s="1"/>
  <c r="J21" i="1"/>
  <c r="I21" i="1"/>
  <c r="H21" i="1"/>
  <c r="K21" i="1" s="1"/>
  <c r="E21" i="1"/>
  <c r="J20" i="1"/>
  <c r="I20" i="1"/>
  <c r="H20" i="1"/>
  <c r="E20" i="1"/>
  <c r="J19" i="1"/>
  <c r="I19" i="1"/>
  <c r="H19" i="1"/>
  <c r="K19" i="1" s="1"/>
  <c r="E19" i="1"/>
  <c r="J18" i="1"/>
  <c r="I18" i="1"/>
  <c r="H18" i="1"/>
  <c r="K18" i="1" s="1"/>
  <c r="E18" i="1"/>
  <c r="G17" i="1"/>
  <c r="F17" i="1"/>
  <c r="D17" i="1"/>
  <c r="C17" i="1"/>
  <c r="J16" i="1"/>
  <c r="I16" i="1"/>
  <c r="H16" i="1"/>
  <c r="E16" i="1"/>
  <c r="J15" i="1"/>
  <c r="I15" i="1"/>
  <c r="H15" i="1"/>
  <c r="K15" i="1" s="1"/>
  <c r="E15" i="1"/>
  <c r="J14" i="1"/>
  <c r="I14" i="1"/>
  <c r="H14" i="1"/>
  <c r="E14" i="1"/>
  <c r="J13" i="1"/>
  <c r="I13" i="1"/>
  <c r="H13" i="1"/>
  <c r="E13" i="1"/>
  <c r="J12" i="1"/>
  <c r="I12" i="1"/>
  <c r="H12" i="1"/>
  <c r="E12" i="1"/>
  <c r="J11" i="1"/>
  <c r="I11" i="1"/>
  <c r="H11" i="1"/>
  <c r="K11" i="1" s="1"/>
  <c r="E11" i="1"/>
  <c r="J10" i="1"/>
  <c r="I10" i="1"/>
  <c r="H10" i="1"/>
  <c r="K10" i="1" s="1"/>
  <c r="E10" i="1"/>
  <c r="J9" i="1"/>
  <c r="I9" i="1"/>
  <c r="H9" i="1"/>
  <c r="E9" i="1"/>
  <c r="J8" i="1"/>
  <c r="I8" i="1"/>
  <c r="H8" i="1"/>
  <c r="E8" i="1"/>
  <c r="G70" i="3" l="1"/>
  <c r="G64" i="3"/>
  <c r="G61" i="3"/>
  <c r="G32" i="3"/>
  <c r="K12" i="1"/>
  <c r="K14" i="1"/>
  <c r="J17" i="1"/>
  <c r="I17" i="1"/>
  <c r="E22" i="1"/>
  <c r="E25" i="1" s="1"/>
  <c r="D25" i="1"/>
  <c r="F25" i="1"/>
  <c r="I25" i="1" s="1"/>
  <c r="K9" i="1"/>
  <c r="G25" i="1"/>
  <c r="J25" i="1" s="1"/>
  <c r="K20" i="1"/>
  <c r="K16" i="1"/>
  <c r="K8" i="1"/>
  <c r="I22" i="1"/>
  <c r="E17" i="1"/>
  <c r="K13" i="1"/>
  <c r="H34" i="3"/>
  <c r="G46" i="3"/>
  <c r="F75" i="3"/>
  <c r="G42" i="3"/>
  <c r="H9" i="3"/>
  <c r="G27" i="3"/>
  <c r="D75" i="3"/>
  <c r="G13" i="3"/>
  <c r="G19" i="3"/>
  <c r="E75" i="3"/>
  <c r="H75" i="3" s="1"/>
  <c r="G74" i="3"/>
  <c r="H19" i="3"/>
  <c r="K24" i="1"/>
  <c r="H17" i="1"/>
  <c r="H74" i="3"/>
  <c r="K23" i="1"/>
  <c r="H22" i="1"/>
  <c r="K22" i="1" s="1"/>
  <c r="G75" i="3" l="1"/>
  <c r="K17" i="1"/>
  <c r="H25" i="1"/>
  <c r="K25" i="1" s="1"/>
</calcChain>
</file>

<file path=xl/sharedStrings.xml><?xml version="1.0" encoding="utf-8"?>
<sst xmlns="http://schemas.openxmlformats.org/spreadsheetml/2006/main" count="130" uniqueCount="76">
  <si>
    <t>선발예정
인     원</t>
  </si>
  <si>
    <t xml:space="preserve"> </t>
  </si>
  <si>
    <t>물리</t>
  </si>
  <si>
    <t>음악</t>
  </si>
  <si>
    <t>지리</t>
  </si>
  <si>
    <t>역사</t>
  </si>
  <si>
    <t>사서</t>
  </si>
  <si>
    <t>일반</t>
  </si>
  <si>
    <t>장애</t>
  </si>
  <si>
    <t>국어</t>
  </si>
  <si>
    <t>계</t>
  </si>
  <si>
    <t>과목</t>
  </si>
  <si>
    <t>화학</t>
  </si>
  <si>
    <t>체육</t>
  </si>
  <si>
    <t>생물</t>
  </si>
  <si>
    <t>수학</t>
  </si>
  <si>
    <t>영어</t>
  </si>
  <si>
    <t>가정</t>
  </si>
  <si>
    <t>연번</t>
  </si>
  <si>
    <t>종교</t>
  </si>
  <si>
    <t>보건</t>
  </si>
  <si>
    <t>법인명</t>
  </si>
  <si>
    <t>미술</t>
  </si>
  <si>
    <t>상업</t>
  </si>
  <si>
    <t>전자</t>
  </si>
  <si>
    <t>합계</t>
  </si>
  <si>
    <t>영양</t>
  </si>
  <si>
    <t>기술</t>
  </si>
  <si>
    <t>특수(중등)직업교육</t>
  </si>
  <si>
    <t>살레시오
수녀학원</t>
  </si>
  <si>
    <t>조선대학교 소계</t>
  </si>
  <si>
    <t>살레시오회</t>
  </si>
  <si>
    <t>선발예정 인원</t>
  </si>
  <si>
    <t>특수(중등)</t>
  </si>
  <si>
    <t>경쟁률(%)</t>
  </si>
  <si>
    <t>정광학원</t>
  </si>
  <si>
    <t>홍복학원</t>
  </si>
  <si>
    <t>전문상담</t>
  </si>
  <si>
    <t>도덕·윤리</t>
  </si>
  <si>
    <t>유은학원</t>
  </si>
  <si>
    <t>합  계</t>
  </si>
  <si>
    <t>(단위: 명)</t>
  </si>
  <si>
    <t>죽호학원</t>
  </si>
  <si>
    <t>청송학원</t>
  </si>
  <si>
    <t>일반사회</t>
  </si>
  <si>
    <t>선발예정 과목</t>
  </si>
  <si>
    <t>조선대학교</t>
  </si>
  <si>
    <t>정보·컴퓨터</t>
  </si>
  <si>
    <t>지구과학</t>
  </si>
  <si>
    <t>낭암학원 소계</t>
  </si>
  <si>
    <t>보문학숙</t>
  </si>
  <si>
    <t>낭암학원</t>
  </si>
  <si>
    <t>숭의학원</t>
  </si>
  <si>
    <t>금정학원</t>
  </si>
  <si>
    <t>정광학원 소계</t>
  </si>
  <si>
    <t>홍복학원 소계</t>
  </si>
  <si>
    <t>청송학원 소계</t>
  </si>
  <si>
    <t>죽호학원 소계</t>
  </si>
  <si>
    <t>살레시오수녀학원 소계</t>
  </si>
  <si>
    <t>특수(중등) 소계</t>
  </si>
  <si>
    <t>유은학원 소계</t>
  </si>
  <si>
    <t>교과 소계</t>
  </si>
  <si>
    <t>살레시오회 소계</t>
  </si>
  <si>
    <t>비교과 소계</t>
  </si>
  <si>
    <t>금정학원 소계</t>
  </si>
  <si>
    <t>보문학숙 소계</t>
  </si>
  <si>
    <t>숭의학원 소계</t>
  </si>
  <si>
    <r>
      <t xml:space="preserve">경쟁률(%)
</t>
    </r>
    <r>
      <rPr>
        <sz val="9"/>
        <color rgb="FFFF0000"/>
        <rFont val="맑은 고딕"/>
        <family val="3"/>
        <charset val="129"/>
      </rPr>
      <t>(사립단독지원경    쟁    률)</t>
    </r>
  </si>
  <si>
    <r>
      <rPr>
        <sz val="10"/>
        <color rgb="FFFF0000"/>
        <rFont val="맑은 고딕"/>
        <family val="3"/>
        <charset val="129"/>
      </rPr>
      <t xml:space="preserve">사립단독지원
</t>
    </r>
    <r>
      <rPr>
        <sz val="10"/>
        <color rgb="FF000000"/>
        <rFont val="맑은 고딕"/>
        <family val="3"/>
        <charset val="129"/>
      </rPr>
      <t>(1지망지원)</t>
    </r>
  </si>
  <si>
    <r>
      <rPr>
        <sz val="10"/>
        <color rgb="FF0000FF"/>
        <rFont val="맑은 고딕"/>
        <family val="3"/>
        <charset val="129"/>
      </rPr>
      <t>공사립동시지원</t>
    </r>
    <r>
      <rPr>
        <sz val="10"/>
        <color rgb="FF000000"/>
        <rFont val="맑은 고딕"/>
        <family val="3"/>
        <charset val="129"/>
      </rPr>
      <t xml:space="preserve">
(2지망지원)</t>
    </r>
  </si>
  <si>
    <r>
      <t xml:space="preserve">2023학년도 광주광역시 </t>
    </r>
    <r>
      <rPr>
        <b/>
        <sz val="18"/>
        <color rgb="FFFF0000"/>
        <rFont val="맑은 고딕"/>
        <family val="3"/>
        <charset val="129"/>
      </rPr>
      <t>공립</t>
    </r>
    <r>
      <rPr>
        <b/>
        <sz val="18"/>
        <color rgb="FF000000"/>
        <rFont val="맑은 고딕"/>
        <family val="3"/>
        <charset val="129"/>
      </rPr>
      <t xml:space="preserve"> 중등학교교사
임용후보자 선정경쟁시험 </t>
    </r>
    <r>
      <rPr>
        <b/>
        <sz val="18"/>
        <color rgb="FF0000FF"/>
        <rFont val="맑은 고딕"/>
        <family val="3"/>
        <charset val="129"/>
      </rPr>
      <t xml:space="preserve">응시원서 접수 </t>
    </r>
    <r>
      <rPr>
        <b/>
        <sz val="18"/>
        <color rgb="FFFF0000"/>
        <rFont val="맑은 고딕"/>
        <family val="3"/>
        <charset val="129"/>
      </rPr>
      <t>최종 현황</t>
    </r>
    <phoneticPr fontId="17" type="noConversion"/>
  </si>
  <si>
    <r>
      <t xml:space="preserve">2023학년도 광주광역시 </t>
    </r>
    <r>
      <rPr>
        <b/>
        <sz val="18"/>
        <color rgb="FFFF0000"/>
        <rFont val="맑은 고딕"/>
        <family val="3"/>
        <charset val="129"/>
      </rPr>
      <t xml:space="preserve">사립 </t>
    </r>
    <r>
      <rPr>
        <b/>
        <sz val="18"/>
        <color rgb="FF000000"/>
        <rFont val="맑은 고딕"/>
        <family val="3"/>
        <charset val="129"/>
      </rPr>
      <t xml:space="preserve">중등학교교사
임용후보자 선정경쟁시험 </t>
    </r>
    <r>
      <rPr>
        <b/>
        <sz val="18"/>
        <color rgb="FF0000FF"/>
        <rFont val="맑은 고딕"/>
        <family val="3"/>
        <charset val="129"/>
      </rPr>
      <t xml:space="preserve">응시원서 접수 </t>
    </r>
    <r>
      <rPr>
        <b/>
        <sz val="18"/>
        <color rgb="FFFF0000"/>
        <rFont val="맑은 고딕"/>
        <family val="3"/>
        <charset val="129"/>
      </rPr>
      <t>최종현황</t>
    </r>
    <phoneticPr fontId="17" type="noConversion"/>
  </si>
  <si>
    <r>
      <t xml:space="preserve">※ 자료기준일: </t>
    </r>
    <r>
      <rPr>
        <u/>
        <sz val="11"/>
        <color rgb="FF0000FF"/>
        <rFont val="맑은 고딕"/>
        <family val="3"/>
        <charset val="129"/>
      </rPr>
      <t>2022. 10. 24.(월) 18:00</t>
    </r>
    <phoneticPr fontId="17" type="noConversion"/>
  </si>
  <si>
    <t>※ 본 자료는 나이스채용시스템 상 최종접수 된 인원으로 원서접수 내용 사실여부 검증과정에서 변경될 수 있음</t>
    <phoneticPr fontId="17" type="noConversion"/>
  </si>
  <si>
    <r>
      <t xml:space="preserve">※ 자료기준일: </t>
    </r>
    <r>
      <rPr>
        <u/>
        <sz val="12"/>
        <color rgb="FF0000FF"/>
        <rFont val="맑은 고딕"/>
        <family val="3"/>
        <charset val="129"/>
      </rPr>
      <t>2022. 10. 24.(월) 18:00 현재</t>
    </r>
    <phoneticPr fontId="17" type="noConversion"/>
  </si>
  <si>
    <t>최종 지원자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</si>
</sst>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&quot;ㅇ &quot;yyyy\.m\.d\.\(aaa\)\ &quot;18:00 기준&quot;"/>
    <numFmt numFmtId="177" formatCode="0.0&quot; : 1&quot;"/>
    <numFmt numFmtId="178" formatCode="0_ ;[Red]\-0\ "/>
  </numFmts>
  <fonts count="2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0000FF"/>
      <name val="맑은 고딕"/>
      <family val="3"/>
      <charset val="129"/>
    </font>
    <font>
      <u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rgb="FF000000"/>
      </left>
      <right/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theme="0" tint="-0.14996795556505021"/>
      </diagonal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theme="0" tint="-0.14996795556505021"/>
      </diagonal>
    </border>
    <border diagonalUp="1">
      <left style="thin">
        <color auto="1"/>
      </left>
      <right style="thin">
        <color auto="1"/>
      </right>
      <top/>
      <bottom style="medium">
        <color auto="1"/>
      </bottom>
      <diagonal style="thin">
        <color theme="0" tint="-0.14996795556505021"/>
      </diagonal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0" fontId="16" fillId="0" borderId="0">
      <alignment vertical="center"/>
    </xf>
    <xf numFmtId="0" fontId="2" fillId="0" borderId="0"/>
  </cellStyleXfs>
  <cellXfs count="108"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</xf>
    <xf numFmtId="0" fontId="0" fillId="0" borderId="0" xfId="0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176" fontId="3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178" fontId="0" fillId="0" borderId="1" xfId="0" applyNumberFormat="1" applyFont="1" applyBorder="1" applyAlignment="1" applyProtection="1">
      <alignment horizontal="right" vertical="center"/>
      <protection hidden="1"/>
    </xf>
    <xf numFmtId="178" fontId="0" fillId="0" borderId="1" xfId="1" applyNumberFormat="1" applyFont="1" applyBorder="1" applyAlignment="1" applyProtection="1">
      <alignment horizontal="right" vertical="center"/>
      <protection hidden="1"/>
    </xf>
    <xf numFmtId="0" fontId="4" fillId="0" borderId="0" xfId="0" applyNumberFormat="1" applyFont="1" applyBorder="1" applyAlignment="1">
      <alignment horizontal="right" vertical="center"/>
    </xf>
    <xf numFmtId="0" fontId="5" fillId="0" borderId="0" xfId="0" applyNumberFormat="1" applyFont="1">
      <alignment vertical="center"/>
    </xf>
    <xf numFmtId="0" fontId="5" fillId="0" borderId="0" xfId="0" applyNumberFormat="1" applyFont="1" applyProtection="1">
      <alignment vertical="center"/>
    </xf>
    <xf numFmtId="0" fontId="6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>
      <alignment vertical="center"/>
    </xf>
    <xf numFmtId="178" fontId="0" fillId="0" borderId="2" xfId="0" applyNumberFormat="1" applyFont="1" applyBorder="1" applyAlignment="1">
      <alignment horizontal="right" vertical="center"/>
    </xf>
    <xf numFmtId="0" fontId="0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177" fontId="0" fillId="4" borderId="8" xfId="0" applyNumberFormat="1" applyFont="1" applyFill="1" applyBorder="1" applyAlignment="1">
      <alignment horizontal="right" vertical="center"/>
    </xf>
    <xf numFmtId="177" fontId="0" fillId="4" borderId="1" xfId="0" applyNumberFormat="1" applyFont="1" applyFill="1" applyBorder="1" applyAlignment="1">
      <alignment horizontal="right" vertical="center"/>
    </xf>
    <xf numFmtId="0" fontId="0" fillId="0" borderId="7" xfId="0" applyNumberFormat="1" applyFont="1" applyFill="1" applyBorder="1" applyAlignment="1">
      <alignment horizontal="right" vertical="center"/>
    </xf>
    <xf numFmtId="178" fontId="0" fillId="0" borderId="1" xfId="1" applyNumberFormat="1" applyFont="1" applyFill="1" applyBorder="1" applyAlignment="1" applyProtection="1">
      <alignment horizontal="right" vertical="center"/>
      <protection hidden="1"/>
    </xf>
    <xf numFmtId="178" fontId="0" fillId="0" borderId="1" xfId="0" applyNumberFormat="1" applyFont="1" applyFill="1" applyBorder="1" applyAlignment="1">
      <alignment horizontal="right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 wrapText="1"/>
    </xf>
    <xf numFmtId="178" fontId="0" fillId="0" borderId="1" xfId="0" applyNumberFormat="1" applyFont="1" applyBorder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left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shrinkToFit="1"/>
    </xf>
    <xf numFmtId="0" fontId="12" fillId="2" borderId="1" xfId="3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>
      <alignment horizontal="center" vertical="center" wrapText="1"/>
    </xf>
    <xf numFmtId="178" fontId="0" fillId="0" borderId="18" xfId="0" applyNumberFormat="1" applyFont="1" applyBorder="1" applyAlignment="1" applyProtection="1">
      <alignment horizontal="right" vertical="center"/>
      <protection hidden="1"/>
    </xf>
    <xf numFmtId="178" fontId="0" fillId="0" borderId="18" xfId="1" applyNumberFormat="1" applyFont="1" applyFill="1" applyBorder="1" applyAlignment="1" applyProtection="1">
      <alignment horizontal="right" vertical="center"/>
      <protection hidden="1"/>
    </xf>
    <xf numFmtId="177" fontId="0" fillId="0" borderId="19" xfId="0" applyNumberFormat="1" applyFont="1" applyFill="1" applyBorder="1" applyAlignment="1">
      <alignment horizontal="right" vertical="center"/>
    </xf>
    <xf numFmtId="178" fontId="3" fillId="2" borderId="1" xfId="1" applyNumberFormat="1" applyFont="1" applyFill="1" applyBorder="1" applyAlignment="1" applyProtection="1">
      <alignment horizontal="right" vertical="center"/>
      <protection hidden="1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 applyProtection="1">
      <alignment horizontal="right" vertical="center"/>
      <protection hidden="1"/>
    </xf>
    <xf numFmtId="178" fontId="3" fillId="2" borderId="9" xfId="1" applyNumberFormat="1" applyFont="1" applyFill="1" applyBorder="1" applyAlignment="1" applyProtection="1">
      <alignment horizontal="right" vertical="center"/>
      <protection hidden="1"/>
    </xf>
    <xf numFmtId="177" fontId="3" fillId="2" borderId="15" xfId="0" applyNumberFormat="1" applyFont="1" applyFill="1" applyBorder="1" applyAlignment="1">
      <alignment horizontal="right" vertical="center"/>
    </xf>
    <xf numFmtId="177" fontId="0" fillId="0" borderId="18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8" fontId="3" fillId="2" borderId="11" xfId="0" applyNumberFormat="1" applyFont="1" applyFill="1" applyBorder="1" applyAlignment="1">
      <alignment horizontal="right" vertical="center"/>
    </xf>
    <xf numFmtId="178" fontId="11" fillId="2" borderId="11" xfId="0" applyNumberFormat="1" applyFont="1" applyFill="1" applyBorder="1" applyAlignment="1">
      <alignment horizontal="right" vertical="center"/>
    </xf>
    <xf numFmtId="177" fontId="3" fillId="2" borderId="23" xfId="0" applyNumberFormat="1" applyFont="1" applyFill="1" applyBorder="1" applyAlignment="1">
      <alignment horizontal="right" vertical="center"/>
    </xf>
    <xf numFmtId="177" fontId="11" fillId="2" borderId="23" xfId="0" applyNumberFormat="1" applyFont="1" applyFill="1" applyBorder="1" applyAlignment="1">
      <alignment horizontal="right" vertical="center"/>
    </xf>
    <xf numFmtId="177" fontId="0" fillId="3" borderId="1" xfId="0" applyNumberFormat="1" applyFont="1" applyFill="1" applyBorder="1" applyAlignment="1">
      <alignment horizontal="center" vertical="center" shrinkToFit="1"/>
    </xf>
    <xf numFmtId="177" fontId="9" fillId="3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11" fillId="2" borderId="1" xfId="0" applyNumberFormat="1" applyFont="1" applyFill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left" vertical="center"/>
    </xf>
    <xf numFmtId="0" fontId="22" fillId="0" borderId="1" xfId="0" applyNumberFormat="1" applyFont="1" applyFill="1" applyBorder="1" applyAlignment="1">
      <alignment horizontal="center" vertical="center"/>
    </xf>
    <xf numFmtId="0" fontId="23" fillId="2" borderId="1" xfId="0" applyNumberFormat="1" applyFont="1" applyFill="1" applyBorder="1" applyAlignment="1">
      <alignment horizontal="center" vertical="center"/>
    </xf>
    <xf numFmtId="0" fontId="22" fillId="0" borderId="1" xfId="0" applyNumberFormat="1" applyFont="1" applyBorder="1" applyAlignment="1">
      <alignment horizontal="center" vertical="center"/>
    </xf>
    <xf numFmtId="0" fontId="22" fillId="5" borderId="7" xfId="0" applyNumberFormat="1" applyFont="1" applyFill="1" applyBorder="1" applyAlignment="1">
      <alignment horizontal="right" vertical="center"/>
    </xf>
    <xf numFmtId="0" fontId="22" fillId="0" borderId="19" xfId="0" applyNumberFormat="1" applyFont="1" applyFill="1" applyBorder="1" applyAlignment="1">
      <alignment horizontal="right" vertical="center"/>
    </xf>
    <xf numFmtId="0" fontId="22" fillId="5" borderId="1" xfId="0" applyNumberFormat="1" applyFont="1" applyFill="1" applyBorder="1" applyAlignment="1">
      <alignment horizontal="right" vertical="center"/>
    </xf>
    <xf numFmtId="0" fontId="22" fillId="0" borderId="1" xfId="0" applyNumberFormat="1" applyFont="1" applyFill="1" applyBorder="1" applyAlignment="1">
      <alignment horizontal="right" vertical="center"/>
    </xf>
    <xf numFmtId="0" fontId="22" fillId="0" borderId="18" xfId="0" applyNumberFormat="1" applyFont="1" applyFill="1" applyBorder="1" applyAlignment="1">
      <alignment horizontal="right" vertical="center"/>
    </xf>
    <xf numFmtId="178" fontId="24" fillId="2" borderId="1" xfId="1" applyNumberFormat="1" applyFont="1" applyFill="1" applyBorder="1" applyAlignment="1" applyProtection="1">
      <alignment horizontal="right" vertical="center"/>
      <protection hidden="1"/>
    </xf>
    <xf numFmtId="178" fontId="24" fillId="2" borderId="1" xfId="0" applyNumberFormat="1" applyFont="1" applyFill="1" applyBorder="1" applyAlignment="1" applyProtection="1">
      <alignment horizontal="right" vertical="center"/>
      <protection hidden="1"/>
    </xf>
    <xf numFmtId="0" fontId="12" fillId="0" borderId="0" xfId="0" applyNumberFormat="1" applyFont="1" applyAlignment="1">
      <alignment horizontal="left" vertical="center"/>
    </xf>
    <xf numFmtId="0" fontId="11" fillId="2" borderId="21" xfId="0" applyNumberFormat="1" applyFont="1" applyFill="1" applyBorder="1" applyAlignment="1">
      <alignment horizontal="center" vertical="center"/>
    </xf>
    <xf numFmtId="0" fontId="11" fillId="2" borderId="22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6" xfId="0" applyNumberFormat="1" applyFont="1" applyFill="1" applyBorder="1" applyAlignment="1" applyProtection="1">
      <alignment horizontal="center" vertical="center"/>
    </xf>
    <xf numFmtId="0" fontId="3" fillId="2" borderId="13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 shrinkToFit="1"/>
    </xf>
    <xf numFmtId="0" fontId="1" fillId="0" borderId="0" xfId="0" applyNumberFormat="1" applyFont="1" applyAlignment="1">
      <alignment horizontal="left" vertical="center" shrinkToFi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left" vertical="center" shrinkToFit="1"/>
    </xf>
    <xf numFmtId="0" fontId="10" fillId="2" borderId="1" xfId="3" applyNumberFormat="1" applyFont="1" applyFill="1" applyBorder="1" applyAlignment="1">
      <alignment horizontal="center" vertical="center" wrapText="1" shrinkToFit="1"/>
    </xf>
    <xf numFmtId="0" fontId="7" fillId="2" borderId="1" xfId="3" applyNumberFormat="1" applyFont="1" applyFill="1" applyBorder="1" applyAlignment="1">
      <alignment horizontal="center" vertical="center" wrapText="1"/>
    </xf>
    <xf numFmtId="0" fontId="10" fillId="2" borderId="1" xfId="3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3" xfId="2"/>
    <cellStyle name="표준_서울" xfId="3"/>
  </cellStyles>
  <dxfs count="4">
    <dxf>
      <fill>
        <patternFill>
          <bgColor rgb="FFE2F0D9"/>
        </patternFill>
      </fill>
    </dxf>
    <dxf>
      <font>
        <color rgb="FFFFFFFF"/>
      </font>
    </dxf>
    <dxf>
      <font>
        <color rgb="FFFFFFFF"/>
      </font>
    </dxf>
    <dxf>
      <fill>
        <patternFill>
          <bgColor rgb="FFE2F0D9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5"/>
  <sheetViews>
    <sheetView tabSelected="1" zoomScaleNormal="100" zoomScaleSheetLayoutView="75" workbookViewId="0">
      <selection activeCell="A2" sqref="A2"/>
    </sheetView>
  </sheetViews>
  <sheetFormatPr defaultColWidth="8.75" defaultRowHeight="16.5" x14ac:dyDescent="0.3"/>
  <cols>
    <col min="1" max="1" width="5.25" customWidth="1"/>
    <col min="2" max="2" width="14.375" customWidth="1"/>
    <col min="3" max="8" width="7" customWidth="1"/>
    <col min="9" max="11" width="7.625" customWidth="1"/>
    <col min="12" max="12" width="0" hidden="1" customWidth="1"/>
    <col min="13" max="25" width="0" style="1" hidden="1" customWidth="1"/>
    <col min="26" max="16375" width="9" style="1"/>
    <col min="16376" max="16384" width="8.75" style="1"/>
  </cols>
  <sheetData>
    <row r="1" spans="1:12" s="10" customFormat="1" ht="57" customHeight="1" x14ac:dyDescent="0.3">
      <c r="A1" s="80" t="s">
        <v>70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9"/>
    </row>
    <row r="2" spans="1:12" s="10" customFormat="1" ht="17.2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9"/>
    </row>
    <row r="3" spans="1:12" s="16" customFormat="1" ht="24.75" customHeight="1" x14ac:dyDescent="0.3">
      <c r="A3" s="82" t="s">
        <v>72</v>
      </c>
      <c r="B3" s="83"/>
      <c r="C3" s="83"/>
      <c r="D3" s="83"/>
      <c r="E3" s="83"/>
      <c r="F3" s="83"/>
      <c r="G3" s="83"/>
    </row>
    <row r="4" spans="1:12" s="16" customFormat="1" ht="24.75" customHeight="1" x14ac:dyDescent="0.3">
      <c r="A4" s="77" t="s">
        <v>73</v>
      </c>
      <c r="B4" s="66"/>
      <c r="C4" s="34"/>
      <c r="D4" s="34"/>
      <c r="E4" s="34"/>
      <c r="F4" s="34"/>
      <c r="G4" s="34"/>
    </row>
    <row r="5" spans="1:12" x14ac:dyDescent="0.3">
      <c r="A5" s="84"/>
      <c r="B5" s="84"/>
      <c r="C5" s="84"/>
      <c r="H5" s="3"/>
      <c r="J5" s="4"/>
      <c r="K5" s="5" t="s">
        <v>41</v>
      </c>
    </row>
    <row r="6" spans="1:12" ht="24.95" customHeight="1" x14ac:dyDescent="0.3">
      <c r="A6" s="85" t="s">
        <v>18</v>
      </c>
      <c r="B6" s="85" t="s">
        <v>45</v>
      </c>
      <c r="C6" s="87" t="s">
        <v>32</v>
      </c>
      <c r="D6" s="87"/>
      <c r="E6" s="88"/>
      <c r="F6" s="89" t="s">
        <v>75</v>
      </c>
      <c r="G6" s="89"/>
      <c r="H6" s="89"/>
      <c r="I6" s="90" t="s">
        <v>34</v>
      </c>
      <c r="J6" s="89"/>
      <c r="K6" s="89"/>
    </row>
    <row r="7" spans="1:12" ht="24.95" customHeight="1" thickBot="1" x14ac:dyDescent="0.35">
      <c r="A7" s="86"/>
      <c r="B7" s="86"/>
      <c r="C7" s="21" t="s">
        <v>7</v>
      </c>
      <c r="D7" s="21" t="s">
        <v>8</v>
      </c>
      <c r="E7" s="22" t="s">
        <v>10</v>
      </c>
      <c r="F7" s="21" t="s">
        <v>7</v>
      </c>
      <c r="G7" s="21" t="s">
        <v>8</v>
      </c>
      <c r="H7" s="21" t="s">
        <v>10</v>
      </c>
      <c r="I7" s="23" t="s">
        <v>7</v>
      </c>
      <c r="J7" s="21" t="s">
        <v>8</v>
      </c>
      <c r="K7" s="21" t="s">
        <v>10</v>
      </c>
    </row>
    <row r="8" spans="1:12" ht="24.95" customHeight="1" thickTop="1" x14ac:dyDescent="0.3">
      <c r="A8" s="51">
        <v>1</v>
      </c>
      <c r="B8" s="30" t="s">
        <v>9</v>
      </c>
      <c r="C8" s="6">
        <v>1</v>
      </c>
      <c r="D8" s="39"/>
      <c r="E8" s="17">
        <f>SUM(C8:D8)</f>
        <v>1</v>
      </c>
      <c r="F8" s="70">
        <v>41</v>
      </c>
      <c r="G8" s="71"/>
      <c r="H8" s="26">
        <f>SUM(F8:G8)</f>
        <v>41</v>
      </c>
      <c r="I8" s="24">
        <f>IFERROR((ROUND(F8/C8,1)),"")</f>
        <v>41</v>
      </c>
      <c r="J8" s="41" t="str">
        <f>IFERROR((ROUND(G8/D8,1)),"")</f>
        <v/>
      </c>
      <c r="K8" s="52">
        <f>IFERROR((ROUND(H8/E8,1)),"")</f>
        <v>41</v>
      </c>
    </row>
    <row r="9" spans="1:12" ht="24.95" customHeight="1" x14ac:dyDescent="0.3">
      <c r="A9" s="20">
        <v>2</v>
      </c>
      <c r="B9" s="29" t="s">
        <v>38</v>
      </c>
      <c r="C9" s="6">
        <v>1</v>
      </c>
      <c r="D9" s="6">
        <v>1</v>
      </c>
      <c r="E9" s="31">
        <f t="shared" ref="E9:E23" si="0">SUM(C9:D9)</f>
        <v>2</v>
      </c>
      <c r="F9" s="72">
        <v>17</v>
      </c>
      <c r="G9" s="73">
        <v>0</v>
      </c>
      <c r="H9" s="15">
        <f t="shared" ref="H9:H23" si="1">SUM(F9:G9)</f>
        <v>17</v>
      </c>
      <c r="I9" s="25">
        <f t="shared" ref="I9:K23" si="2">IFERROR((ROUND(F9/C9,1)),"")</f>
        <v>17</v>
      </c>
      <c r="J9" s="25">
        <f t="shared" si="2"/>
        <v>0</v>
      </c>
      <c r="K9" s="53">
        <f t="shared" si="2"/>
        <v>8.5</v>
      </c>
    </row>
    <row r="10" spans="1:12" ht="24.95" customHeight="1" x14ac:dyDescent="0.3">
      <c r="A10" s="20">
        <v>3</v>
      </c>
      <c r="B10" s="29" t="s">
        <v>2</v>
      </c>
      <c r="C10" s="6">
        <v>1</v>
      </c>
      <c r="D10" s="39"/>
      <c r="E10" s="31">
        <f t="shared" si="0"/>
        <v>1</v>
      </c>
      <c r="F10" s="72">
        <v>13</v>
      </c>
      <c r="G10" s="74"/>
      <c r="H10" s="15">
        <f t="shared" si="1"/>
        <v>13</v>
      </c>
      <c r="I10" s="25">
        <f t="shared" si="2"/>
        <v>13</v>
      </c>
      <c r="J10" s="47" t="str">
        <f t="shared" si="2"/>
        <v/>
      </c>
      <c r="K10" s="53">
        <f t="shared" si="2"/>
        <v>13</v>
      </c>
    </row>
    <row r="11" spans="1:12" ht="24.95" customHeight="1" x14ac:dyDescent="0.3">
      <c r="A11" s="20">
        <v>4</v>
      </c>
      <c r="B11" s="29" t="s">
        <v>48</v>
      </c>
      <c r="C11" s="6">
        <v>1</v>
      </c>
      <c r="D11" s="39"/>
      <c r="E11" s="31">
        <f t="shared" si="0"/>
        <v>1</v>
      </c>
      <c r="F11" s="72">
        <v>21</v>
      </c>
      <c r="G11" s="74"/>
      <c r="H11" s="15">
        <f t="shared" si="1"/>
        <v>21</v>
      </c>
      <c r="I11" s="25">
        <f t="shared" si="2"/>
        <v>21</v>
      </c>
      <c r="J11" s="47" t="str">
        <f t="shared" si="2"/>
        <v/>
      </c>
      <c r="K11" s="53">
        <f t="shared" si="2"/>
        <v>21</v>
      </c>
    </row>
    <row r="12" spans="1:12" ht="24.95" customHeight="1" x14ac:dyDescent="0.3">
      <c r="A12" s="20">
        <v>5</v>
      </c>
      <c r="B12" s="29" t="s">
        <v>44</v>
      </c>
      <c r="C12" s="6">
        <v>1</v>
      </c>
      <c r="D12" s="6">
        <v>1</v>
      </c>
      <c r="E12" s="31">
        <f t="shared" si="0"/>
        <v>2</v>
      </c>
      <c r="F12" s="72">
        <v>25</v>
      </c>
      <c r="G12" s="73">
        <v>1</v>
      </c>
      <c r="H12" s="15">
        <f t="shared" si="1"/>
        <v>26</v>
      </c>
      <c r="I12" s="25">
        <f t="shared" si="2"/>
        <v>25</v>
      </c>
      <c r="J12" s="25">
        <f t="shared" si="2"/>
        <v>1</v>
      </c>
      <c r="K12" s="53">
        <f t="shared" si="2"/>
        <v>13</v>
      </c>
    </row>
    <row r="13" spans="1:12" ht="24.95" customHeight="1" x14ac:dyDescent="0.3">
      <c r="A13" s="20">
        <v>6</v>
      </c>
      <c r="B13" s="29" t="s">
        <v>4</v>
      </c>
      <c r="C13" s="6">
        <v>1</v>
      </c>
      <c r="D13" s="39"/>
      <c r="E13" s="31">
        <f t="shared" si="0"/>
        <v>1</v>
      </c>
      <c r="F13" s="72">
        <v>9</v>
      </c>
      <c r="G13" s="74"/>
      <c r="H13" s="15">
        <f t="shared" si="1"/>
        <v>9</v>
      </c>
      <c r="I13" s="25">
        <f t="shared" si="2"/>
        <v>9</v>
      </c>
      <c r="J13" s="47" t="str">
        <f t="shared" si="2"/>
        <v/>
      </c>
      <c r="K13" s="53">
        <f t="shared" si="2"/>
        <v>9</v>
      </c>
    </row>
    <row r="14" spans="1:12" ht="24.95" customHeight="1" x14ac:dyDescent="0.3">
      <c r="A14" s="20">
        <v>7</v>
      </c>
      <c r="B14" s="29" t="s">
        <v>5</v>
      </c>
      <c r="C14" s="6">
        <v>1</v>
      </c>
      <c r="D14" s="39"/>
      <c r="E14" s="31">
        <f t="shared" si="0"/>
        <v>1</v>
      </c>
      <c r="F14" s="72">
        <v>23</v>
      </c>
      <c r="G14" s="74"/>
      <c r="H14" s="15">
        <f t="shared" si="1"/>
        <v>23</v>
      </c>
      <c r="I14" s="25">
        <f t="shared" si="2"/>
        <v>23</v>
      </c>
      <c r="J14" s="47" t="str">
        <f t="shared" si="2"/>
        <v/>
      </c>
      <c r="K14" s="53">
        <f t="shared" si="2"/>
        <v>23</v>
      </c>
    </row>
    <row r="15" spans="1:12" ht="24.95" customHeight="1" x14ac:dyDescent="0.3">
      <c r="A15" s="20">
        <v>8</v>
      </c>
      <c r="B15" s="29" t="s">
        <v>13</v>
      </c>
      <c r="C15" s="7">
        <v>3</v>
      </c>
      <c r="D15" s="7">
        <v>1</v>
      </c>
      <c r="E15" s="31">
        <f t="shared" si="0"/>
        <v>4</v>
      </c>
      <c r="F15" s="72">
        <v>57</v>
      </c>
      <c r="G15" s="73">
        <v>3</v>
      </c>
      <c r="H15" s="15">
        <f t="shared" si="1"/>
        <v>60</v>
      </c>
      <c r="I15" s="25">
        <f t="shared" si="2"/>
        <v>19</v>
      </c>
      <c r="J15" s="25">
        <f t="shared" si="2"/>
        <v>3</v>
      </c>
      <c r="K15" s="53">
        <f t="shared" si="2"/>
        <v>15</v>
      </c>
    </row>
    <row r="16" spans="1:12" ht="24.95" customHeight="1" x14ac:dyDescent="0.3">
      <c r="A16" s="20">
        <v>9</v>
      </c>
      <c r="B16" s="29" t="s">
        <v>47</v>
      </c>
      <c r="C16" s="7">
        <v>3</v>
      </c>
      <c r="D16" s="7">
        <v>1</v>
      </c>
      <c r="E16" s="31">
        <f t="shared" si="0"/>
        <v>4</v>
      </c>
      <c r="F16" s="72">
        <v>18</v>
      </c>
      <c r="G16" s="73"/>
      <c r="H16" s="15">
        <f t="shared" si="1"/>
        <v>18</v>
      </c>
      <c r="I16" s="25">
        <f t="shared" si="2"/>
        <v>6</v>
      </c>
      <c r="J16" s="25">
        <f t="shared" si="2"/>
        <v>0</v>
      </c>
      <c r="K16" s="53">
        <f t="shared" si="2"/>
        <v>4.5</v>
      </c>
    </row>
    <row r="17" spans="1:11" ht="24.95" customHeight="1" x14ac:dyDescent="0.3">
      <c r="A17" s="91" t="s">
        <v>61</v>
      </c>
      <c r="B17" s="91"/>
      <c r="C17" s="42">
        <f>SUM(C8:C16)</f>
        <v>13</v>
      </c>
      <c r="D17" s="42">
        <f t="shared" ref="D17:H17" si="3">SUM(D8:D16)</f>
        <v>4</v>
      </c>
      <c r="E17" s="42">
        <f t="shared" si="3"/>
        <v>17</v>
      </c>
      <c r="F17" s="75">
        <f t="shared" si="3"/>
        <v>224</v>
      </c>
      <c r="G17" s="75">
        <f t="shared" si="3"/>
        <v>4</v>
      </c>
      <c r="H17" s="42">
        <f t="shared" si="3"/>
        <v>228</v>
      </c>
      <c r="I17" s="43">
        <f t="shared" si="2"/>
        <v>17.2</v>
      </c>
      <c r="J17" s="43">
        <f t="shared" si="2"/>
        <v>1</v>
      </c>
      <c r="K17" s="54">
        <f t="shared" si="2"/>
        <v>13.4</v>
      </c>
    </row>
    <row r="18" spans="1:11" ht="24.95" customHeight="1" x14ac:dyDescent="0.3">
      <c r="A18" s="20">
        <v>10</v>
      </c>
      <c r="B18" s="29" t="s">
        <v>20</v>
      </c>
      <c r="C18" s="6">
        <v>5</v>
      </c>
      <c r="D18" s="6">
        <v>1</v>
      </c>
      <c r="E18" s="31">
        <f t="shared" si="0"/>
        <v>6</v>
      </c>
      <c r="F18" s="73">
        <v>82</v>
      </c>
      <c r="G18" s="73">
        <v>1</v>
      </c>
      <c r="H18" s="15">
        <f t="shared" si="1"/>
        <v>83</v>
      </c>
      <c r="I18" s="25">
        <f t="shared" si="2"/>
        <v>16.399999999999999</v>
      </c>
      <c r="J18" s="25">
        <f t="shared" si="2"/>
        <v>1</v>
      </c>
      <c r="K18" s="53">
        <f t="shared" si="2"/>
        <v>13.8</v>
      </c>
    </row>
    <row r="19" spans="1:11" ht="24.95" customHeight="1" x14ac:dyDescent="0.3">
      <c r="A19" s="20">
        <v>11</v>
      </c>
      <c r="B19" s="29" t="s">
        <v>6</v>
      </c>
      <c r="C19" s="6">
        <v>1</v>
      </c>
      <c r="D19" s="39"/>
      <c r="E19" s="31">
        <f t="shared" si="0"/>
        <v>1</v>
      </c>
      <c r="F19" s="73">
        <v>28</v>
      </c>
      <c r="G19" s="74"/>
      <c r="H19" s="15">
        <f t="shared" si="1"/>
        <v>28</v>
      </c>
      <c r="I19" s="25">
        <f t="shared" si="2"/>
        <v>28</v>
      </c>
      <c r="J19" s="47" t="str">
        <f t="shared" si="2"/>
        <v/>
      </c>
      <c r="K19" s="53">
        <f t="shared" si="2"/>
        <v>28</v>
      </c>
    </row>
    <row r="20" spans="1:11" ht="24.95" customHeight="1" x14ac:dyDescent="0.3">
      <c r="A20" s="20">
        <v>12</v>
      </c>
      <c r="B20" s="29" t="s">
        <v>37</v>
      </c>
      <c r="C20" s="6">
        <v>4</v>
      </c>
      <c r="D20" s="39"/>
      <c r="E20" s="31">
        <f t="shared" si="0"/>
        <v>4</v>
      </c>
      <c r="F20" s="73">
        <v>47</v>
      </c>
      <c r="G20" s="74"/>
      <c r="H20" s="15">
        <f t="shared" si="1"/>
        <v>47</v>
      </c>
      <c r="I20" s="25">
        <f t="shared" si="2"/>
        <v>11.8</v>
      </c>
      <c r="J20" s="47" t="str">
        <f t="shared" si="2"/>
        <v/>
      </c>
      <c r="K20" s="53">
        <f t="shared" si="2"/>
        <v>11.8</v>
      </c>
    </row>
    <row r="21" spans="1:11" ht="24.95" customHeight="1" x14ac:dyDescent="0.3">
      <c r="A21" s="20">
        <v>13</v>
      </c>
      <c r="B21" s="29" t="s">
        <v>26</v>
      </c>
      <c r="C21" s="6">
        <v>9</v>
      </c>
      <c r="D21" s="32">
        <v>1</v>
      </c>
      <c r="E21" s="31">
        <f t="shared" si="0"/>
        <v>10</v>
      </c>
      <c r="F21" s="73">
        <v>65</v>
      </c>
      <c r="G21" s="73"/>
      <c r="H21" s="15">
        <f t="shared" si="1"/>
        <v>65</v>
      </c>
      <c r="I21" s="25">
        <f t="shared" si="2"/>
        <v>7.2</v>
      </c>
      <c r="J21" s="25">
        <f t="shared" si="2"/>
        <v>0</v>
      </c>
      <c r="K21" s="53">
        <f t="shared" si="2"/>
        <v>6.5</v>
      </c>
    </row>
    <row r="22" spans="1:11" ht="24.95" customHeight="1" x14ac:dyDescent="0.3">
      <c r="A22" s="91" t="s">
        <v>63</v>
      </c>
      <c r="B22" s="91"/>
      <c r="C22" s="44">
        <f>SUM(C18:C21)</f>
        <v>19</v>
      </c>
      <c r="D22" s="44">
        <f t="shared" ref="D22:H22" si="4">SUM(D18:D21)</f>
        <v>2</v>
      </c>
      <c r="E22" s="44">
        <f t="shared" si="4"/>
        <v>21</v>
      </c>
      <c r="F22" s="76">
        <f t="shared" si="4"/>
        <v>222</v>
      </c>
      <c r="G22" s="76">
        <f t="shared" si="4"/>
        <v>1</v>
      </c>
      <c r="H22" s="44">
        <f t="shared" si="4"/>
        <v>223</v>
      </c>
      <c r="I22" s="43">
        <f t="shared" si="2"/>
        <v>11.7</v>
      </c>
      <c r="J22" s="43">
        <f t="shared" si="2"/>
        <v>0.5</v>
      </c>
      <c r="K22" s="54">
        <f t="shared" si="2"/>
        <v>10.6</v>
      </c>
    </row>
    <row r="23" spans="1:11" ht="24.95" customHeight="1" x14ac:dyDescent="0.3">
      <c r="A23" s="18">
        <v>14</v>
      </c>
      <c r="B23" s="33" t="s">
        <v>33</v>
      </c>
      <c r="C23" s="27">
        <v>7</v>
      </c>
      <c r="D23" s="40"/>
      <c r="E23" s="28">
        <f t="shared" si="0"/>
        <v>7</v>
      </c>
      <c r="F23" s="73">
        <v>132</v>
      </c>
      <c r="G23" s="74"/>
      <c r="H23" s="15">
        <f t="shared" si="1"/>
        <v>132</v>
      </c>
      <c r="I23" s="25">
        <f t="shared" si="2"/>
        <v>18.899999999999999</v>
      </c>
      <c r="J23" s="47" t="str">
        <f t="shared" si="2"/>
        <v/>
      </c>
      <c r="K23" s="55">
        <f t="shared" si="2"/>
        <v>18.899999999999999</v>
      </c>
    </row>
    <row r="24" spans="1:11" ht="24.95" customHeight="1" thickBot="1" x14ac:dyDescent="0.35">
      <c r="A24" s="92" t="s">
        <v>59</v>
      </c>
      <c r="B24" s="93"/>
      <c r="C24" s="45">
        <f>C23</f>
        <v>7</v>
      </c>
      <c r="D24" s="45">
        <f t="shared" ref="D24:H24" si="5">D23</f>
        <v>0</v>
      </c>
      <c r="E24" s="45">
        <f t="shared" si="5"/>
        <v>7</v>
      </c>
      <c r="F24" s="45">
        <f t="shared" si="5"/>
        <v>132</v>
      </c>
      <c r="G24" s="45">
        <f t="shared" si="5"/>
        <v>0</v>
      </c>
      <c r="H24" s="45">
        <f t="shared" si="5"/>
        <v>132</v>
      </c>
      <c r="I24" s="46">
        <f>I23</f>
        <v>18.899999999999999</v>
      </c>
      <c r="J24" s="48"/>
      <c r="K24" s="56">
        <f>IFERROR((ROUND(H24/E24,1)),"")</f>
        <v>18.899999999999999</v>
      </c>
    </row>
    <row r="25" spans="1:11" ht="26.25" customHeight="1" thickTop="1" x14ac:dyDescent="0.3">
      <c r="A25" s="78" t="s">
        <v>40</v>
      </c>
      <c r="B25" s="79"/>
      <c r="C25" s="57">
        <f>SUM(C24,C22,C17)</f>
        <v>39</v>
      </c>
      <c r="D25" s="57">
        <f t="shared" ref="D25:H25" si="6">SUM(D24,D22,D17)</f>
        <v>6</v>
      </c>
      <c r="E25" s="58">
        <f t="shared" si="6"/>
        <v>45</v>
      </c>
      <c r="F25" s="57">
        <f t="shared" si="6"/>
        <v>578</v>
      </c>
      <c r="G25" s="57">
        <f t="shared" si="6"/>
        <v>5</v>
      </c>
      <c r="H25" s="58">
        <f t="shared" si="6"/>
        <v>583</v>
      </c>
      <c r="I25" s="59">
        <f>IFERROR((ROUND(F25/C25,1)),"")</f>
        <v>14.8</v>
      </c>
      <c r="J25" s="59">
        <f t="shared" ref="J25:K25" si="7">IFERROR((ROUND(G25/D25,1)),"")</f>
        <v>0.8</v>
      </c>
      <c r="K25" s="60">
        <f t="shared" si="7"/>
        <v>13</v>
      </c>
    </row>
  </sheetData>
  <mergeCells count="12">
    <mergeCell ref="A25:B25"/>
    <mergeCell ref="A1:K1"/>
    <mergeCell ref="A3:G3"/>
    <mergeCell ref="A5:C5"/>
    <mergeCell ref="A6:A7"/>
    <mergeCell ref="B6:B7"/>
    <mergeCell ref="C6:E6"/>
    <mergeCell ref="F6:H6"/>
    <mergeCell ref="I6:K6"/>
    <mergeCell ref="A17:B17"/>
    <mergeCell ref="A22:B22"/>
    <mergeCell ref="A24:B24"/>
  </mergeCells>
  <phoneticPr fontId="17" type="noConversion"/>
  <conditionalFormatting sqref="G9">
    <cfRule type="cellIs" dxfId="3" priority="1" operator="notEqual">
      <formula>0</formula>
    </cfRule>
  </conditionalFormatting>
  <conditionalFormatting sqref="G9">
    <cfRule type="cellIs" dxfId="2" priority="2" operator="equal">
      <formula>0</formula>
    </cfRule>
  </conditionalFormatting>
  <conditionalFormatting sqref="F8:G8 F9 F10:G16 F18:G21 F23:G23">
    <cfRule type="cellIs" dxfId="1" priority="8" operator="equal">
      <formula>0</formula>
    </cfRule>
  </conditionalFormatting>
  <conditionalFormatting sqref="F8:H8 F9 H9 F10:H16 F18:H21 F23:H23">
    <cfRule type="cellIs" dxfId="0" priority="7" operator="notEqual">
      <formula>0</formula>
    </cfRule>
  </conditionalFormatting>
  <pageMargins left="0.51180553436279297" right="0.51180553436279297" top="0.93999999761581421" bottom="0.74791663885116577" header="0.31486111879348755" footer="0.3148611187934875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75"/>
  <sheetViews>
    <sheetView zoomScaleNormal="100" zoomScaleSheetLayoutView="75" workbookViewId="0">
      <selection activeCell="A5" sqref="A5"/>
    </sheetView>
  </sheetViews>
  <sheetFormatPr defaultColWidth="8.75" defaultRowHeight="16.5" x14ac:dyDescent="0.3"/>
  <cols>
    <col min="1" max="1" width="5.125" customWidth="1"/>
    <col min="2" max="2" width="11.75" customWidth="1"/>
    <col min="3" max="3" width="16.75" customWidth="1"/>
    <col min="4" max="4" width="9.25" customWidth="1"/>
    <col min="5" max="6" width="12.625" customWidth="1"/>
    <col min="7" max="7" width="10.875" customWidth="1"/>
    <col min="8" max="8" width="10.375" customWidth="1"/>
  </cols>
  <sheetData>
    <row r="1" spans="1:8" ht="56.25" customHeight="1" x14ac:dyDescent="0.3">
      <c r="A1" s="99" t="s">
        <v>71</v>
      </c>
      <c r="B1" s="100"/>
      <c r="C1" s="100"/>
      <c r="D1" s="100"/>
      <c r="E1" s="100"/>
      <c r="F1" s="100"/>
      <c r="G1" s="100"/>
      <c r="H1" s="100"/>
    </row>
    <row r="2" spans="1:8" ht="18" customHeight="1" x14ac:dyDescent="0.3">
      <c r="A2" s="101"/>
      <c r="B2" s="101"/>
      <c r="C2" s="101"/>
      <c r="D2" s="101"/>
      <c r="E2" s="101"/>
      <c r="F2" s="101"/>
      <c r="G2" s="101"/>
      <c r="H2" s="101"/>
    </row>
    <row r="3" spans="1:8" s="13" customFormat="1" ht="21" customHeight="1" x14ac:dyDescent="0.3">
      <c r="A3" s="102" t="s">
        <v>74</v>
      </c>
      <c r="B3" s="102"/>
      <c r="C3" s="102"/>
      <c r="D3" s="102"/>
      <c r="E3" s="102"/>
      <c r="F3" s="102"/>
      <c r="G3" s="102"/>
      <c r="H3" s="102"/>
    </row>
    <row r="4" spans="1:8" s="19" customFormat="1" ht="21" customHeight="1" x14ac:dyDescent="0.3">
      <c r="A4" s="95" t="s">
        <v>73</v>
      </c>
      <c r="B4" s="95"/>
      <c r="C4" s="95"/>
      <c r="D4" s="95"/>
      <c r="E4" s="95"/>
      <c r="F4" s="95"/>
      <c r="G4" s="95"/>
      <c r="H4" s="95"/>
    </row>
    <row r="5" spans="1:8" ht="19.5" x14ac:dyDescent="0.3">
      <c r="A5" s="2" t="s">
        <v>1</v>
      </c>
      <c r="B5" s="2"/>
      <c r="C5" s="2"/>
      <c r="D5" s="2"/>
      <c r="E5" s="2"/>
      <c r="F5" s="2"/>
      <c r="G5" s="8"/>
      <c r="H5" s="14" t="s">
        <v>41</v>
      </c>
    </row>
    <row r="6" spans="1:8" ht="23.25" customHeight="1" x14ac:dyDescent="0.3">
      <c r="A6" s="87" t="s">
        <v>18</v>
      </c>
      <c r="B6" s="87" t="s">
        <v>21</v>
      </c>
      <c r="C6" s="87" t="s">
        <v>11</v>
      </c>
      <c r="D6" s="104" t="s">
        <v>0</v>
      </c>
      <c r="E6" s="105" t="s">
        <v>75</v>
      </c>
      <c r="F6" s="105"/>
      <c r="G6" s="105"/>
      <c r="H6" s="103" t="s">
        <v>67</v>
      </c>
    </row>
    <row r="7" spans="1:8" ht="27" customHeight="1" x14ac:dyDescent="0.3">
      <c r="A7" s="87"/>
      <c r="B7" s="87"/>
      <c r="C7" s="87"/>
      <c r="D7" s="104"/>
      <c r="E7" s="37" t="s">
        <v>68</v>
      </c>
      <c r="F7" s="37" t="s">
        <v>69</v>
      </c>
      <c r="G7" s="38" t="s">
        <v>25</v>
      </c>
      <c r="H7" s="103"/>
    </row>
    <row r="8" spans="1:8" ht="18.95" customHeight="1" x14ac:dyDescent="0.3">
      <c r="A8" s="36">
        <v>1</v>
      </c>
      <c r="B8" s="36" t="s">
        <v>53</v>
      </c>
      <c r="C8" s="63" t="s">
        <v>28</v>
      </c>
      <c r="D8" s="18">
        <v>1</v>
      </c>
      <c r="E8" s="67">
        <v>2</v>
      </c>
      <c r="F8" s="67"/>
      <c r="G8" s="18">
        <f>SUM(E8:F8)</f>
        <v>2</v>
      </c>
      <c r="H8" s="61">
        <f>ROUND(E8/D8,1)</f>
        <v>2</v>
      </c>
    </row>
    <row r="9" spans="1:8" ht="18.95" customHeight="1" x14ac:dyDescent="0.3">
      <c r="A9" s="94" t="s">
        <v>64</v>
      </c>
      <c r="B9" s="94"/>
      <c r="C9" s="94"/>
      <c r="D9" s="50">
        <f>D8</f>
        <v>1</v>
      </c>
      <c r="E9" s="68">
        <f t="shared" ref="E9:G9" si="0">E8</f>
        <v>2</v>
      </c>
      <c r="F9" s="68">
        <f t="shared" si="0"/>
        <v>0</v>
      </c>
      <c r="G9" s="50">
        <f t="shared" si="0"/>
        <v>2</v>
      </c>
      <c r="H9" s="62">
        <f t="shared" ref="H9:H74" si="1">ROUND(E9/D9,1)</f>
        <v>2</v>
      </c>
    </row>
    <row r="10" spans="1:8" ht="18.95" customHeight="1" x14ac:dyDescent="0.3">
      <c r="A10" s="107">
        <v>2</v>
      </c>
      <c r="B10" s="107" t="s">
        <v>51</v>
      </c>
      <c r="C10" s="36" t="s">
        <v>9</v>
      </c>
      <c r="D10" s="18">
        <v>2</v>
      </c>
      <c r="E10" s="67">
        <v>33</v>
      </c>
      <c r="F10" s="67"/>
      <c r="G10" s="18">
        <f t="shared" ref="G10:G73" si="2">SUM(E10:F10)</f>
        <v>33</v>
      </c>
      <c r="H10" s="61">
        <f t="shared" si="1"/>
        <v>16.5</v>
      </c>
    </row>
    <row r="11" spans="1:8" ht="18.95" customHeight="1" x14ac:dyDescent="0.3">
      <c r="A11" s="107"/>
      <c r="B11" s="107"/>
      <c r="C11" s="36" t="s">
        <v>15</v>
      </c>
      <c r="D11" s="18">
        <v>1</v>
      </c>
      <c r="E11" s="67">
        <v>26</v>
      </c>
      <c r="F11" s="67"/>
      <c r="G11" s="18">
        <f t="shared" si="2"/>
        <v>26</v>
      </c>
      <c r="H11" s="61">
        <f t="shared" si="1"/>
        <v>26</v>
      </c>
    </row>
    <row r="12" spans="1:8" ht="18.95" customHeight="1" x14ac:dyDescent="0.3">
      <c r="A12" s="107"/>
      <c r="B12" s="107"/>
      <c r="C12" s="36" t="s">
        <v>13</v>
      </c>
      <c r="D12" s="18">
        <v>1</v>
      </c>
      <c r="E12" s="67">
        <v>19</v>
      </c>
      <c r="F12" s="67"/>
      <c r="G12" s="18">
        <f t="shared" si="2"/>
        <v>19</v>
      </c>
      <c r="H12" s="61">
        <f t="shared" si="1"/>
        <v>19</v>
      </c>
    </row>
    <row r="13" spans="1:8" ht="18.95" customHeight="1" x14ac:dyDescent="0.3">
      <c r="A13" s="94" t="s">
        <v>49</v>
      </c>
      <c r="B13" s="94"/>
      <c r="C13" s="94"/>
      <c r="D13" s="50">
        <f>SUM(D10:D12)</f>
        <v>4</v>
      </c>
      <c r="E13" s="68">
        <f t="shared" ref="E13:G13" si="3">SUM(E10:E12)</f>
        <v>78</v>
      </c>
      <c r="F13" s="68">
        <f t="shared" si="3"/>
        <v>0</v>
      </c>
      <c r="G13" s="50">
        <f t="shared" si="3"/>
        <v>78</v>
      </c>
      <c r="H13" s="62">
        <f t="shared" si="1"/>
        <v>19.5</v>
      </c>
    </row>
    <row r="14" spans="1:8" ht="18.95" customHeight="1" x14ac:dyDescent="0.3">
      <c r="A14" s="96">
        <v>3</v>
      </c>
      <c r="B14" s="98" t="s">
        <v>50</v>
      </c>
      <c r="C14" s="63" t="s">
        <v>9</v>
      </c>
      <c r="D14" s="18">
        <v>1</v>
      </c>
      <c r="E14" s="67">
        <v>11</v>
      </c>
      <c r="F14" s="67">
        <v>8</v>
      </c>
      <c r="G14" s="18">
        <f t="shared" si="2"/>
        <v>19</v>
      </c>
      <c r="H14" s="61">
        <f t="shared" si="1"/>
        <v>11</v>
      </c>
    </row>
    <row r="15" spans="1:8" ht="18.95" customHeight="1" x14ac:dyDescent="0.3">
      <c r="A15" s="96"/>
      <c r="B15" s="98"/>
      <c r="C15" s="63" t="s">
        <v>44</v>
      </c>
      <c r="D15" s="18">
        <v>1</v>
      </c>
      <c r="E15" s="67">
        <v>4</v>
      </c>
      <c r="F15" s="67">
        <v>3</v>
      </c>
      <c r="G15" s="18">
        <f t="shared" si="2"/>
        <v>7</v>
      </c>
      <c r="H15" s="61">
        <f t="shared" si="1"/>
        <v>4</v>
      </c>
    </row>
    <row r="16" spans="1:8" ht="18.95" customHeight="1" x14ac:dyDescent="0.3">
      <c r="A16" s="96"/>
      <c r="B16" s="98"/>
      <c r="C16" s="63" t="s">
        <v>15</v>
      </c>
      <c r="D16" s="18">
        <v>1</v>
      </c>
      <c r="E16" s="67">
        <v>15</v>
      </c>
      <c r="F16" s="67"/>
      <c r="G16" s="18">
        <f t="shared" si="2"/>
        <v>15</v>
      </c>
      <c r="H16" s="61">
        <f t="shared" si="1"/>
        <v>15</v>
      </c>
    </row>
    <row r="17" spans="1:8" ht="18.95" customHeight="1" x14ac:dyDescent="0.3">
      <c r="A17" s="96"/>
      <c r="B17" s="98"/>
      <c r="C17" s="63" t="s">
        <v>16</v>
      </c>
      <c r="D17" s="18">
        <v>1</v>
      </c>
      <c r="E17" s="67">
        <v>20</v>
      </c>
      <c r="F17" s="67"/>
      <c r="G17" s="18">
        <f t="shared" si="2"/>
        <v>20</v>
      </c>
      <c r="H17" s="61">
        <f t="shared" si="1"/>
        <v>20</v>
      </c>
    </row>
    <row r="18" spans="1:8" ht="18.95" customHeight="1" x14ac:dyDescent="0.3">
      <c r="A18" s="96"/>
      <c r="B18" s="98"/>
      <c r="C18" s="63" t="s">
        <v>47</v>
      </c>
      <c r="D18" s="18">
        <v>1</v>
      </c>
      <c r="E18" s="67">
        <v>3</v>
      </c>
      <c r="F18" s="67">
        <v>10</v>
      </c>
      <c r="G18" s="18">
        <f t="shared" si="2"/>
        <v>13</v>
      </c>
      <c r="H18" s="61">
        <f t="shared" si="1"/>
        <v>3</v>
      </c>
    </row>
    <row r="19" spans="1:8" ht="18.95" customHeight="1" x14ac:dyDescent="0.3">
      <c r="A19" s="94" t="s">
        <v>65</v>
      </c>
      <c r="B19" s="94"/>
      <c r="C19" s="94"/>
      <c r="D19" s="50">
        <f>SUM(D14:D18)</f>
        <v>5</v>
      </c>
      <c r="E19" s="68">
        <f t="shared" ref="E19:G19" si="4">SUM(E14:E18)</f>
        <v>53</v>
      </c>
      <c r="F19" s="68">
        <f t="shared" si="4"/>
        <v>21</v>
      </c>
      <c r="G19" s="50">
        <f t="shared" si="4"/>
        <v>74</v>
      </c>
      <c r="H19" s="62">
        <f t="shared" si="1"/>
        <v>10.6</v>
      </c>
    </row>
    <row r="20" spans="1:8" ht="18.95" customHeight="1" x14ac:dyDescent="0.3">
      <c r="A20" s="96">
        <v>4</v>
      </c>
      <c r="B20" s="97" t="s">
        <v>29</v>
      </c>
      <c r="C20" s="63" t="s">
        <v>9</v>
      </c>
      <c r="D20" s="18">
        <v>1</v>
      </c>
      <c r="E20" s="67">
        <v>9</v>
      </c>
      <c r="F20" s="67">
        <v>11</v>
      </c>
      <c r="G20" s="18">
        <f t="shared" si="2"/>
        <v>20</v>
      </c>
      <c r="H20" s="61">
        <f t="shared" si="1"/>
        <v>9</v>
      </c>
    </row>
    <row r="21" spans="1:8" ht="18.95" customHeight="1" x14ac:dyDescent="0.3">
      <c r="A21" s="96"/>
      <c r="B21" s="98"/>
      <c r="C21" s="63" t="s">
        <v>38</v>
      </c>
      <c r="D21" s="18">
        <v>1</v>
      </c>
      <c r="E21" s="67">
        <v>7</v>
      </c>
      <c r="F21" s="67">
        <v>9</v>
      </c>
      <c r="G21" s="18">
        <f t="shared" si="2"/>
        <v>16</v>
      </c>
      <c r="H21" s="61">
        <f t="shared" si="1"/>
        <v>7</v>
      </c>
    </row>
    <row r="22" spans="1:8" ht="18.95" customHeight="1" x14ac:dyDescent="0.3">
      <c r="A22" s="96"/>
      <c r="B22" s="98"/>
      <c r="C22" s="63" t="s">
        <v>13</v>
      </c>
      <c r="D22" s="18">
        <v>1</v>
      </c>
      <c r="E22" s="67">
        <v>6</v>
      </c>
      <c r="F22" s="67">
        <v>30</v>
      </c>
      <c r="G22" s="18">
        <f t="shared" si="2"/>
        <v>36</v>
      </c>
      <c r="H22" s="61">
        <f t="shared" si="1"/>
        <v>6</v>
      </c>
    </row>
    <row r="23" spans="1:8" ht="18.95" customHeight="1" x14ac:dyDescent="0.3">
      <c r="A23" s="96"/>
      <c r="B23" s="98"/>
      <c r="C23" s="63" t="s">
        <v>16</v>
      </c>
      <c r="D23" s="18">
        <v>1</v>
      </c>
      <c r="E23" s="67">
        <v>9</v>
      </c>
      <c r="F23" s="67"/>
      <c r="G23" s="18">
        <f t="shared" si="2"/>
        <v>9</v>
      </c>
      <c r="H23" s="61">
        <f t="shared" si="1"/>
        <v>9</v>
      </c>
    </row>
    <row r="24" spans="1:8" ht="18.95" customHeight="1" x14ac:dyDescent="0.3">
      <c r="A24" s="96"/>
      <c r="B24" s="98"/>
      <c r="C24" s="63" t="s">
        <v>17</v>
      </c>
      <c r="D24" s="18">
        <v>1</v>
      </c>
      <c r="E24" s="67">
        <v>7</v>
      </c>
      <c r="F24" s="67"/>
      <c r="G24" s="18">
        <f t="shared" si="2"/>
        <v>7</v>
      </c>
      <c r="H24" s="61">
        <f t="shared" si="1"/>
        <v>7</v>
      </c>
    </row>
    <row r="25" spans="1:8" ht="18.95" customHeight="1" x14ac:dyDescent="0.3">
      <c r="A25" s="96"/>
      <c r="B25" s="98"/>
      <c r="C25" s="63" t="s">
        <v>20</v>
      </c>
      <c r="D25" s="18">
        <v>1</v>
      </c>
      <c r="E25" s="67">
        <v>10</v>
      </c>
      <c r="F25" s="67">
        <v>21</v>
      </c>
      <c r="G25" s="18">
        <f t="shared" si="2"/>
        <v>31</v>
      </c>
      <c r="H25" s="61">
        <f t="shared" si="1"/>
        <v>10</v>
      </c>
    </row>
    <row r="26" spans="1:8" ht="18.95" customHeight="1" x14ac:dyDescent="0.3">
      <c r="A26" s="96"/>
      <c r="B26" s="98"/>
      <c r="C26" s="36" t="s">
        <v>19</v>
      </c>
      <c r="D26" s="18">
        <v>1</v>
      </c>
      <c r="E26" s="67">
        <v>1</v>
      </c>
      <c r="F26" s="67"/>
      <c r="G26" s="18">
        <f t="shared" si="2"/>
        <v>1</v>
      </c>
      <c r="H26" s="61">
        <f t="shared" si="1"/>
        <v>1</v>
      </c>
    </row>
    <row r="27" spans="1:8" ht="18.95" customHeight="1" x14ac:dyDescent="0.3">
      <c r="A27" s="94" t="s">
        <v>58</v>
      </c>
      <c r="B27" s="94"/>
      <c r="C27" s="94"/>
      <c r="D27" s="50">
        <f>SUM(D20:D26)</f>
        <v>7</v>
      </c>
      <c r="E27" s="68">
        <f t="shared" ref="E27:G27" si="5">SUM(E20:E26)</f>
        <v>49</v>
      </c>
      <c r="F27" s="68">
        <f t="shared" si="5"/>
        <v>71</v>
      </c>
      <c r="G27" s="50">
        <f t="shared" si="5"/>
        <v>120</v>
      </c>
      <c r="H27" s="62">
        <f t="shared" si="1"/>
        <v>7</v>
      </c>
    </row>
    <row r="28" spans="1:8" ht="18.95" customHeight="1" x14ac:dyDescent="0.3">
      <c r="A28" s="96">
        <v>5</v>
      </c>
      <c r="B28" s="98" t="s">
        <v>31</v>
      </c>
      <c r="C28" s="35" t="s">
        <v>44</v>
      </c>
      <c r="D28" s="35">
        <v>1</v>
      </c>
      <c r="E28" s="69">
        <v>8</v>
      </c>
      <c r="F28" s="69"/>
      <c r="G28" s="18">
        <f t="shared" si="2"/>
        <v>8</v>
      </c>
      <c r="H28" s="61">
        <f t="shared" si="1"/>
        <v>8</v>
      </c>
    </row>
    <row r="29" spans="1:8" ht="18.95" customHeight="1" x14ac:dyDescent="0.3">
      <c r="A29" s="96"/>
      <c r="B29" s="98"/>
      <c r="C29" s="35" t="s">
        <v>12</v>
      </c>
      <c r="D29" s="35">
        <v>1</v>
      </c>
      <c r="E29" s="69">
        <v>9</v>
      </c>
      <c r="F29" s="69"/>
      <c r="G29" s="18">
        <f t="shared" si="2"/>
        <v>9</v>
      </c>
      <c r="H29" s="61">
        <f t="shared" si="1"/>
        <v>9</v>
      </c>
    </row>
    <row r="30" spans="1:8" ht="18.95" customHeight="1" x14ac:dyDescent="0.3">
      <c r="A30" s="96"/>
      <c r="B30" s="98"/>
      <c r="C30" s="35" t="s">
        <v>13</v>
      </c>
      <c r="D30" s="35">
        <v>1</v>
      </c>
      <c r="E30" s="69">
        <v>13</v>
      </c>
      <c r="F30" s="69"/>
      <c r="G30" s="18">
        <f t="shared" si="2"/>
        <v>13</v>
      </c>
      <c r="H30" s="61">
        <f t="shared" si="1"/>
        <v>13</v>
      </c>
    </row>
    <row r="31" spans="1:8" ht="18.95" customHeight="1" x14ac:dyDescent="0.3">
      <c r="A31" s="96"/>
      <c r="B31" s="98"/>
      <c r="C31" s="35" t="s">
        <v>47</v>
      </c>
      <c r="D31" s="35">
        <v>1</v>
      </c>
      <c r="E31" s="69">
        <v>6</v>
      </c>
      <c r="F31" s="69"/>
      <c r="G31" s="18">
        <f t="shared" si="2"/>
        <v>6</v>
      </c>
      <c r="H31" s="61">
        <f t="shared" si="1"/>
        <v>6</v>
      </c>
    </row>
    <row r="32" spans="1:8" ht="18.95" customHeight="1" x14ac:dyDescent="0.3">
      <c r="A32" s="94" t="s">
        <v>62</v>
      </c>
      <c r="B32" s="94"/>
      <c r="C32" s="94"/>
      <c r="D32" s="50">
        <f>SUM(D28:D31)</f>
        <v>4</v>
      </c>
      <c r="E32" s="68">
        <f t="shared" ref="E32:G32" si="6">SUM(E28:E31)</f>
        <v>36</v>
      </c>
      <c r="F32" s="68">
        <f t="shared" si="6"/>
        <v>0</v>
      </c>
      <c r="G32" s="50">
        <f t="shared" si="6"/>
        <v>36</v>
      </c>
      <c r="H32" s="62">
        <f t="shared" si="1"/>
        <v>9</v>
      </c>
    </row>
    <row r="33" spans="1:8" ht="18.95" customHeight="1" x14ac:dyDescent="0.3">
      <c r="A33" s="63">
        <v>6</v>
      </c>
      <c r="B33" s="35" t="s">
        <v>52</v>
      </c>
      <c r="C33" s="35" t="s">
        <v>24</v>
      </c>
      <c r="D33" s="35">
        <v>1</v>
      </c>
      <c r="E33" s="69">
        <v>4</v>
      </c>
      <c r="F33" s="69"/>
      <c r="G33" s="18">
        <f t="shared" si="2"/>
        <v>4</v>
      </c>
      <c r="H33" s="61">
        <f t="shared" si="1"/>
        <v>4</v>
      </c>
    </row>
    <row r="34" spans="1:8" ht="18.95" customHeight="1" x14ac:dyDescent="0.3">
      <c r="A34" s="94" t="s">
        <v>66</v>
      </c>
      <c r="B34" s="94"/>
      <c r="C34" s="94"/>
      <c r="D34" s="50">
        <f>D33</f>
        <v>1</v>
      </c>
      <c r="E34" s="68">
        <f t="shared" ref="E34:G34" si="7">E33</f>
        <v>4</v>
      </c>
      <c r="F34" s="68">
        <f t="shared" si="7"/>
        <v>0</v>
      </c>
      <c r="G34" s="50">
        <f t="shared" si="7"/>
        <v>4</v>
      </c>
      <c r="H34" s="62">
        <f t="shared" si="1"/>
        <v>4</v>
      </c>
    </row>
    <row r="35" spans="1:8" ht="18.95" customHeight="1" x14ac:dyDescent="0.3">
      <c r="A35" s="96">
        <v>7</v>
      </c>
      <c r="B35" s="98" t="s">
        <v>39</v>
      </c>
      <c r="C35" s="35" t="s">
        <v>9</v>
      </c>
      <c r="D35" s="35">
        <v>1</v>
      </c>
      <c r="E35" s="69">
        <v>17</v>
      </c>
      <c r="F35" s="69"/>
      <c r="G35" s="18">
        <f t="shared" si="2"/>
        <v>17</v>
      </c>
      <c r="H35" s="61">
        <f t="shared" si="1"/>
        <v>17</v>
      </c>
    </row>
    <row r="36" spans="1:8" ht="18.95" customHeight="1" x14ac:dyDescent="0.3">
      <c r="A36" s="96"/>
      <c r="B36" s="98"/>
      <c r="C36" s="35" t="s">
        <v>5</v>
      </c>
      <c r="D36" s="35">
        <v>1</v>
      </c>
      <c r="E36" s="69">
        <v>22</v>
      </c>
      <c r="F36" s="69"/>
      <c r="G36" s="18">
        <f t="shared" si="2"/>
        <v>22</v>
      </c>
      <c r="H36" s="61">
        <f t="shared" si="1"/>
        <v>22</v>
      </c>
    </row>
    <row r="37" spans="1:8" ht="18.95" customHeight="1" x14ac:dyDescent="0.3">
      <c r="A37" s="96"/>
      <c r="B37" s="98"/>
      <c r="C37" s="35" t="s">
        <v>48</v>
      </c>
      <c r="D37" s="35">
        <v>1</v>
      </c>
      <c r="E37" s="69">
        <v>13</v>
      </c>
      <c r="F37" s="69"/>
      <c r="G37" s="18">
        <f t="shared" si="2"/>
        <v>13</v>
      </c>
      <c r="H37" s="61">
        <f t="shared" si="1"/>
        <v>13</v>
      </c>
    </row>
    <row r="38" spans="1:8" ht="18.95" customHeight="1" x14ac:dyDescent="0.3">
      <c r="A38" s="96"/>
      <c r="B38" s="98"/>
      <c r="C38" s="35" t="s">
        <v>13</v>
      </c>
      <c r="D38" s="35">
        <v>1</v>
      </c>
      <c r="E38" s="69">
        <v>15</v>
      </c>
      <c r="F38" s="69"/>
      <c r="G38" s="18">
        <f t="shared" si="2"/>
        <v>15</v>
      </c>
      <c r="H38" s="61">
        <f t="shared" si="1"/>
        <v>15</v>
      </c>
    </row>
    <row r="39" spans="1:8" ht="18.95" customHeight="1" x14ac:dyDescent="0.3">
      <c r="A39" s="96"/>
      <c r="B39" s="98"/>
      <c r="C39" s="35" t="s">
        <v>23</v>
      </c>
      <c r="D39" s="35">
        <v>2</v>
      </c>
      <c r="E39" s="69">
        <v>22</v>
      </c>
      <c r="F39" s="69"/>
      <c r="G39" s="18">
        <f t="shared" si="2"/>
        <v>22</v>
      </c>
      <c r="H39" s="61">
        <f t="shared" si="1"/>
        <v>11</v>
      </c>
    </row>
    <row r="40" spans="1:8" ht="18.95" customHeight="1" x14ac:dyDescent="0.3">
      <c r="A40" s="96"/>
      <c r="B40" s="98"/>
      <c r="C40" s="35" t="s">
        <v>47</v>
      </c>
      <c r="D40" s="35">
        <v>1</v>
      </c>
      <c r="E40" s="69">
        <v>5</v>
      </c>
      <c r="F40" s="69"/>
      <c r="G40" s="18">
        <f t="shared" si="2"/>
        <v>5</v>
      </c>
      <c r="H40" s="61">
        <f t="shared" si="1"/>
        <v>5</v>
      </c>
    </row>
    <row r="41" spans="1:8" ht="18.95" customHeight="1" x14ac:dyDescent="0.3">
      <c r="A41" s="96"/>
      <c r="B41" s="98"/>
      <c r="C41" s="35" t="s">
        <v>37</v>
      </c>
      <c r="D41" s="35">
        <v>1</v>
      </c>
      <c r="E41" s="69">
        <v>11</v>
      </c>
      <c r="F41" s="69"/>
      <c r="G41" s="18">
        <f t="shared" si="2"/>
        <v>11</v>
      </c>
      <c r="H41" s="61">
        <f t="shared" si="1"/>
        <v>11</v>
      </c>
    </row>
    <row r="42" spans="1:8" ht="18.95" customHeight="1" x14ac:dyDescent="0.3">
      <c r="A42" s="94" t="s">
        <v>60</v>
      </c>
      <c r="B42" s="94"/>
      <c r="C42" s="94"/>
      <c r="D42" s="50">
        <f>SUM(D35:D41)</f>
        <v>8</v>
      </c>
      <c r="E42" s="68">
        <f t="shared" ref="E42:G42" si="8">SUM(E35:E41)</f>
        <v>105</v>
      </c>
      <c r="F42" s="68">
        <f t="shared" si="8"/>
        <v>0</v>
      </c>
      <c r="G42" s="50">
        <f t="shared" si="8"/>
        <v>105</v>
      </c>
      <c r="H42" s="62">
        <f t="shared" si="1"/>
        <v>13.1</v>
      </c>
    </row>
    <row r="43" spans="1:8" ht="18.95" customHeight="1" x14ac:dyDescent="0.3">
      <c r="A43" s="96">
        <v>8</v>
      </c>
      <c r="B43" s="98" t="s">
        <v>46</v>
      </c>
      <c r="C43" s="35" t="s">
        <v>44</v>
      </c>
      <c r="D43" s="35">
        <v>1</v>
      </c>
      <c r="E43" s="69">
        <v>13</v>
      </c>
      <c r="F43" s="69"/>
      <c r="G43" s="18">
        <f t="shared" si="2"/>
        <v>13</v>
      </c>
      <c r="H43" s="61">
        <f t="shared" si="1"/>
        <v>13</v>
      </c>
    </row>
    <row r="44" spans="1:8" ht="18.95" customHeight="1" x14ac:dyDescent="0.3">
      <c r="A44" s="96"/>
      <c r="B44" s="98"/>
      <c r="C44" s="35" t="s">
        <v>13</v>
      </c>
      <c r="D44" s="35">
        <v>1</v>
      </c>
      <c r="E44" s="69">
        <v>14</v>
      </c>
      <c r="F44" s="69"/>
      <c r="G44" s="18">
        <f t="shared" si="2"/>
        <v>14</v>
      </c>
      <c r="H44" s="61">
        <f t="shared" si="1"/>
        <v>14</v>
      </c>
    </row>
    <row r="45" spans="1:8" ht="18.95" customHeight="1" x14ac:dyDescent="0.3">
      <c r="A45" s="96"/>
      <c r="B45" s="98"/>
      <c r="C45" s="35" t="s">
        <v>47</v>
      </c>
      <c r="D45" s="35">
        <v>1</v>
      </c>
      <c r="E45" s="69">
        <v>4</v>
      </c>
      <c r="F45" s="69"/>
      <c r="G45" s="18">
        <f t="shared" si="2"/>
        <v>4</v>
      </c>
      <c r="H45" s="61">
        <f t="shared" si="1"/>
        <v>4</v>
      </c>
    </row>
    <row r="46" spans="1:8" ht="18.95" customHeight="1" x14ac:dyDescent="0.3">
      <c r="A46" s="94" t="s">
        <v>30</v>
      </c>
      <c r="B46" s="94"/>
      <c r="C46" s="94"/>
      <c r="D46" s="50">
        <f>SUM(D43:D45)</f>
        <v>3</v>
      </c>
      <c r="E46" s="68">
        <f t="shared" ref="E46:G46" si="9">SUM(E43:E45)</f>
        <v>31</v>
      </c>
      <c r="F46" s="68">
        <f t="shared" si="9"/>
        <v>0</v>
      </c>
      <c r="G46" s="50">
        <f t="shared" si="9"/>
        <v>31</v>
      </c>
      <c r="H46" s="62">
        <f t="shared" si="1"/>
        <v>10.3</v>
      </c>
    </row>
    <row r="47" spans="1:8" ht="18.95" customHeight="1" x14ac:dyDescent="0.3">
      <c r="A47" s="96">
        <v>9</v>
      </c>
      <c r="B47" s="98" t="s">
        <v>42</v>
      </c>
      <c r="C47" s="63" t="s">
        <v>9</v>
      </c>
      <c r="D47" s="35">
        <v>3</v>
      </c>
      <c r="E47" s="69">
        <v>38</v>
      </c>
      <c r="F47" s="69"/>
      <c r="G47" s="18">
        <f t="shared" si="2"/>
        <v>38</v>
      </c>
      <c r="H47" s="61">
        <f t="shared" si="1"/>
        <v>12.7</v>
      </c>
    </row>
    <row r="48" spans="1:8" ht="18.95" customHeight="1" x14ac:dyDescent="0.3">
      <c r="A48" s="96"/>
      <c r="B48" s="98"/>
      <c r="C48" s="35" t="s">
        <v>38</v>
      </c>
      <c r="D48" s="35">
        <v>1</v>
      </c>
      <c r="E48" s="69">
        <v>11</v>
      </c>
      <c r="F48" s="69"/>
      <c r="G48" s="18">
        <f t="shared" si="2"/>
        <v>11</v>
      </c>
      <c r="H48" s="61">
        <f t="shared" si="1"/>
        <v>11</v>
      </c>
    </row>
    <row r="49" spans="1:8" ht="18.95" customHeight="1" x14ac:dyDescent="0.3">
      <c r="A49" s="96"/>
      <c r="B49" s="98"/>
      <c r="C49" s="35" t="s">
        <v>4</v>
      </c>
      <c r="D49" s="35">
        <v>1</v>
      </c>
      <c r="E49" s="69">
        <v>7</v>
      </c>
      <c r="F49" s="69"/>
      <c r="G49" s="18">
        <f t="shared" si="2"/>
        <v>7</v>
      </c>
      <c r="H49" s="61">
        <f t="shared" si="1"/>
        <v>7</v>
      </c>
    </row>
    <row r="50" spans="1:8" ht="18.95" customHeight="1" x14ac:dyDescent="0.3">
      <c r="A50" s="96"/>
      <c r="B50" s="98"/>
      <c r="C50" s="35" t="s">
        <v>2</v>
      </c>
      <c r="D50" s="35">
        <v>1</v>
      </c>
      <c r="E50" s="69">
        <v>21</v>
      </c>
      <c r="F50" s="69"/>
      <c r="G50" s="18">
        <f t="shared" si="2"/>
        <v>21</v>
      </c>
      <c r="H50" s="61">
        <f t="shared" si="1"/>
        <v>21</v>
      </c>
    </row>
    <row r="51" spans="1:8" ht="18.95" customHeight="1" x14ac:dyDescent="0.3">
      <c r="A51" s="96"/>
      <c r="B51" s="98"/>
      <c r="C51" s="35" t="s">
        <v>12</v>
      </c>
      <c r="D51" s="35">
        <v>1</v>
      </c>
      <c r="E51" s="69">
        <v>15</v>
      </c>
      <c r="F51" s="69"/>
      <c r="G51" s="18">
        <f t="shared" si="2"/>
        <v>15</v>
      </c>
      <c r="H51" s="61">
        <f t="shared" si="1"/>
        <v>15</v>
      </c>
    </row>
    <row r="52" spans="1:8" ht="18.95" customHeight="1" x14ac:dyDescent="0.3">
      <c r="A52" s="96"/>
      <c r="B52" s="98"/>
      <c r="C52" s="35" t="s">
        <v>14</v>
      </c>
      <c r="D52" s="35">
        <v>2</v>
      </c>
      <c r="E52" s="69">
        <v>28</v>
      </c>
      <c r="F52" s="69"/>
      <c r="G52" s="18">
        <f t="shared" si="2"/>
        <v>28</v>
      </c>
      <c r="H52" s="61">
        <f t="shared" si="1"/>
        <v>14</v>
      </c>
    </row>
    <row r="53" spans="1:8" ht="18.95" customHeight="1" x14ac:dyDescent="0.3">
      <c r="A53" s="96"/>
      <c r="B53" s="98"/>
      <c r="C53" s="35" t="s">
        <v>48</v>
      </c>
      <c r="D53" s="35">
        <v>1</v>
      </c>
      <c r="E53" s="69">
        <v>16</v>
      </c>
      <c r="F53" s="69"/>
      <c r="G53" s="18">
        <f t="shared" si="2"/>
        <v>16</v>
      </c>
      <c r="H53" s="61">
        <f t="shared" si="1"/>
        <v>16</v>
      </c>
    </row>
    <row r="54" spans="1:8" ht="18.95" customHeight="1" x14ac:dyDescent="0.3">
      <c r="A54" s="96"/>
      <c r="B54" s="98"/>
      <c r="C54" s="35" t="s">
        <v>16</v>
      </c>
      <c r="D54" s="35">
        <v>2</v>
      </c>
      <c r="E54" s="69">
        <v>41</v>
      </c>
      <c r="F54" s="69"/>
      <c r="G54" s="18">
        <f t="shared" si="2"/>
        <v>41</v>
      </c>
      <c r="H54" s="61">
        <f t="shared" si="1"/>
        <v>20.5</v>
      </c>
    </row>
    <row r="55" spans="1:8" ht="18.95" customHeight="1" x14ac:dyDescent="0.3">
      <c r="A55" s="96"/>
      <c r="B55" s="98"/>
      <c r="C55" s="35" t="s">
        <v>3</v>
      </c>
      <c r="D55" s="35">
        <v>1</v>
      </c>
      <c r="E55" s="69">
        <v>34</v>
      </c>
      <c r="F55" s="69"/>
      <c r="G55" s="18">
        <f t="shared" si="2"/>
        <v>34</v>
      </c>
      <c r="H55" s="61">
        <f t="shared" si="1"/>
        <v>34</v>
      </c>
    </row>
    <row r="56" spans="1:8" ht="18.95" customHeight="1" x14ac:dyDescent="0.3">
      <c r="A56" s="96"/>
      <c r="B56" s="98"/>
      <c r="C56" s="35" t="s">
        <v>22</v>
      </c>
      <c r="D56" s="35">
        <v>2</v>
      </c>
      <c r="E56" s="69">
        <v>23</v>
      </c>
      <c r="F56" s="69"/>
      <c r="G56" s="18">
        <f t="shared" si="2"/>
        <v>23</v>
      </c>
      <c r="H56" s="61">
        <f t="shared" si="1"/>
        <v>11.5</v>
      </c>
    </row>
    <row r="57" spans="1:8" ht="18.95" customHeight="1" x14ac:dyDescent="0.3">
      <c r="A57" s="96"/>
      <c r="B57" s="98"/>
      <c r="C57" s="35" t="s">
        <v>17</v>
      </c>
      <c r="D57" s="35">
        <v>1</v>
      </c>
      <c r="E57" s="69">
        <v>12</v>
      </c>
      <c r="F57" s="69"/>
      <c r="G57" s="18">
        <f t="shared" si="2"/>
        <v>12</v>
      </c>
      <c r="H57" s="61">
        <f t="shared" si="1"/>
        <v>12</v>
      </c>
    </row>
    <row r="58" spans="1:8" ht="18.95" customHeight="1" x14ac:dyDescent="0.3">
      <c r="A58" s="96"/>
      <c r="B58" s="98"/>
      <c r="C58" s="35" t="s">
        <v>27</v>
      </c>
      <c r="D58" s="35">
        <v>1</v>
      </c>
      <c r="E58" s="69">
        <v>7</v>
      </c>
      <c r="F58" s="69"/>
      <c r="G58" s="18">
        <f t="shared" si="2"/>
        <v>7</v>
      </c>
      <c r="H58" s="61">
        <f t="shared" si="1"/>
        <v>7</v>
      </c>
    </row>
    <row r="59" spans="1:8" ht="18.95" customHeight="1" x14ac:dyDescent="0.3">
      <c r="A59" s="96"/>
      <c r="B59" s="98"/>
      <c r="C59" s="35" t="s">
        <v>47</v>
      </c>
      <c r="D59" s="35">
        <v>2</v>
      </c>
      <c r="E59" s="69">
        <v>9</v>
      </c>
      <c r="F59" s="69"/>
      <c r="G59" s="18">
        <f t="shared" si="2"/>
        <v>9</v>
      </c>
      <c r="H59" s="61">
        <f t="shared" si="1"/>
        <v>4.5</v>
      </c>
    </row>
    <row r="60" spans="1:8" ht="18.95" customHeight="1" x14ac:dyDescent="0.3">
      <c r="A60" s="96"/>
      <c r="B60" s="98"/>
      <c r="C60" s="35" t="s">
        <v>24</v>
      </c>
      <c r="D60" s="35">
        <v>1</v>
      </c>
      <c r="E60" s="69">
        <v>8</v>
      </c>
      <c r="F60" s="69"/>
      <c r="G60" s="18">
        <f t="shared" si="2"/>
        <v>8</v>
      </c>
      <c r="H60" s="61">
        <f t="shared" si="1"/>
        <v>8</v>
      </c>
    </row>
    <row r="61" spans="1:8" ht="18.95" customHeight="1" x14ac:dyDescent="0.3">
      <c r="A61" s="94" t="s">
        <v>57</v>
      </c>
      <c r="B61" s="94"/>
      <c r="C61" s="94"/>
      <c r="D61" s="50">
        <f>SUM(D47:D60)</f>
        <v>20</v>
      </c>
      <c r="E61" s="68">
        <f t="shared" ref="E61:G61" si="10">SUM(E47:E60)</f>
        <v>270</v>
      </c>
      <c r="F61" s="68">
        <f t="shared" si="10"/>
        <v>0</v>
      </c>
      <c r="G61" s="50">
        <f t="shared" si="10"/>
        <v>270</v>
      </c>
      <c r="H61" s="62">
        <f t="shared" si="1"/>
        <v>13.5</v>
      </c>
    </row>
    <row r="62" spans="1:8" ht="18.95" customHeight="1" x14ac:dyDescent="0.3">
      <c r="A62" s="96">
        <v>10</v>
      </c>
      <c r="B62" s="98" t="s">
        <v>35</v>
      </c>
      <c r="C62" s="35" t="s">
        <v>4</v>
      </c>
      <c r="D62" s="35">
        <v>1</v>
      </c>
      <c r="E62" s="69">
        <v>4</v>
      </c>
      <c r="F62" s="69">
        <v>4</v>
      </c>
      <c r="G62" s="18">
        <f t="shared" si="2"/>
        <v>8</v>
      </c>
      <c r="H62" s="61">
        <f t="shared" si="1"/>
        <v>4</v>
      </c>
    </row>
    <row r="63" spans="1:8" ht="18.95" customHeight="1" x14ac:dyDescent="0.3">
      <c r="A63" s="96"/>
      <c r="B63" s="98"/>
      <c r="C63" s="35" t="s">
        <v>37</v>
      </c>
      <c r="D63" s="35">
        <v>1</v>
      </c>
      <c r="E63" s="69">
        <v>3</v>
      </c>
      <c r="F63" s="69">
        <v>19</v>
      </c>
      <c r="G63" s="18">
        <f t="shared" si="2"/>
        <v>22</v>
      </c>
      <c r="H63" s="61">
        <f t="shared" si="1"/>
        <v>3</v>
      </c>
    </row>
    <row r="64" spans="1:8" ht="18.95" customHeight="1" x14ac:dyDescent="0.3">
      <c r="A64" s="94" t="s">
        <v>54</v>
      </c>
      <c r="B64" s="94"/>
      <c r="C64" s="94"/>
      <c r="D64" s="50">
        <f>SUM(D62:D63)</f>
        <v>2</v>
      </c>
      <c r="E64" s="68">
        <f t="shared" ref="E64:G64" si="11">SUM(E62:E63)</f>
        <v>7</v>
      </c>
      <c r="F64" s="68">
        <f t="shared" si="11"/>
        <v>23</v>
      </c>
      <c r="G64" s="50">
        <f t="shared" si="11"/>
        <v>30</v>
      </c>
      <c r="H64" s="62">
        <f t="shared" si="1"/>
        <v>3.5</v>
      </c>
    </row>
    <row r="65" spans="1:8" ht="18.95" customHeight="1" x14ac:dyDescent="0.3">
      <c r="A65" s="96">
        <v>11</v>
      </c>
      <c r="B65" s="98" t="s">
        <v>43</v>
      </c>
      <c r="C65" s="35" t="s">
        <v>5</v>
      </c>
      <c r="D65" s="35">
        <v>1</v>
      </c>
      <c r="E65" s="69">
        <v>16</v>
      </c>
      <c r="F65" s="69"/>
      <c r="G65" s="18">
        <f t="shared" si="2"/>
        <v>16</v>
      </c>
      <c r="H65" s="61">
        <f t="shared" si="1"/>
        <v>16</v>
      </c>
    </row>
    <row r="66" spans="1:8" ht="18.95" customHeight="1" x14ac:dyDescent="0.3">
      <c r="A66" s="96"/>
      <c r="B66" s="98"/>
      <c r="C66" s="35" t="s">
        <v>44</v>
      </c>
      <c r="D66" s="35">
        <v>1</v>
      </c>
      <c r="E66" s="69">
        <v>11</v>
      </c>
      <c r="F66" s="69"/>
      <c r="G66" s="18">
        <f t="shared" si="2"/>
        <v>11</v>
      </c>
      <c r="H66" s="61">
        <f t="shared" si="1"/>
        <v>11</v>
      </c>
    </row>
    <row r="67" spans="1:8" ht="18.95" customHeight="1" x14ac:dyDescent="0.3">
      <c r="A67" s="96"/>
      <c r="B67" s="98"/>
      <c r="C67" s="35" t="s">
        <v>15</v>
      </c>
      <c r="D67" s="35">
        <v>2</v>
      </c>
      <c r="E67" s="69">
        <v>31</v>
      </c>
      <c r="F67" s="69"/>
      <c r="G67" s="18">
        <f t="shared" si="2"/>
        <v>31</v>
      </c>
      <c r="H67" s="61">
        <f t="shared" si="1"/>
        <v>15.5</v>
      </c>
    </row>
    <row r="68" spans="1:8" ht="18.95" customHeight="1" x14ac:dyDescent="0.3">
      <c r="A68" s="96"/>
      <c r="B68" s="98"/>
      <c r="C68" s="35" t="s">
        <v>4</v>
      </c>
      <c r="D68" s="35">
        <v>1</v>
      </c>
      <c r="E68" s="69">
        <v>6</v>
      </c>
      <c r="F68" s="69"/>
      <c r="G68" s="18">
        <f t="shared" si="2"/>
        <v>6</v>
      </c>
      <c r="H68" s="61">
        <f t="shared" si="1"/>
        <v>6</v>
      </c>
    </row>
    <row r="69" spans="1:8" ht="18.95" customHeight="1" x14ac:dyDescent="0.3">
      <c r="A69" s="96"/>
      <c r="B69" s="98"/>
      <c r="C69" s="35" t="s">
        <v>47</v>
      </c>
      <c r="D69" s="35">
        <v>1</v>
      </c>
      <c r="E69" s="69">
        <v>4</v>
      </c>
      <c r="F69" s="69"/>
      <c r="G69" s="18">
        <f t="shared" si="2"/>
        <v>4</v>
      </c>
      <c r="H69" s="61">
        <f t="shared" si="1"/>
        <v>4</v>
      </c>
    </row>
    <row r="70" spans="1:8" ht="18.95" customHeight="1" x14ac:dyDescent="0.3">
      <c r="A70" s="94" t="s">
        <v>56</v>
      </c>
      <c r="B70" s="94"/>
      <c r="C70" s="94"/>
      <c r="D70" s="50">
        <f>SUM(D65:D69)</f>
        <v>6</v>
      </c>
      <c r="E70" s="68">
        <f t="shared" ref="E70:G70" si="12">SUM(E65:E69)</f>
        <v>68</v>
      </c>
      <c r="F70" s="68">
        <f t="shared" si="12"/>
        <v>0</v>
      </c>
      <c r="G70" s="50">
        <f t="shared" si="12"/>
        <v>68</v>
      </c>
      <c r="H70" s="62">
        <f t="shared" si="1"/>
        <v>11.3</v>
      </c>
    </row>
    <row r="71" spans="1:8" ht="18.95" customHeight="1" x14ac:dyDescent="0.3">
      <c r="A71" s="96">
        <v>12</v>
      </c>
      <c r="B71" s="98" t="s">
        <v>36</v>
      </c>
      <c r="C71" s="35" t="s">
        <v>44</v>
      </c>
      <c r="D71" s="35">
        <v>1</v>
      </c>
      <c r="E71" s="69">
        <v>6</v>
      </c>
      <c r="F71" s="69">
        <v>9</v>
      </c>
      <c r="G71" s="18">
        <f t="shared" si="2"/>
        <v>15</v>
      </c>
      <c r="H71" s="61">
        <f t="shared" si="1"/>
        <v>6</v>
      </c>
    </row>
    <row r="72" spans="1:8" ht="18.95" customHeight="1" x14ac:dyDescent="0.3">
      <c r="A72" s="96"/>
      <c r="B72" s="98"/>
      <c r="C72" s="35" t="s">
        <v>14</v>
      </c>
      <c r="D72" s="35">
        <v>1</v>
      </c>
      <c r="E72" s="69">
        <v>12</v>
      </c>
      <c r="F72" s="69"/>
      <c r="G72" s="18">
        <f t="shared" si="2"/>
        <v>12</v>
      </c>
      <c r="H72" s="61">
        <f t="shared" si="1"/>
        <v>12</v>
      </c>
    </row>
    <row r="73" spans="1:8" ht="18.95" customHeight="1" x14ac:dyDescent="0.3">
      <c r="A73" s="96"/>
      <c r="B73" s="98"/>
      <c r="C73" s="35" t="s">
        <v>20</v>
      </c>
      <c r="D73" s="35">
        <v>1</v>
      </c>
      <c r="E73" s="69">
        <v>9</v>
      </c>
      <c r="F73" s="69">
        <v>9</v>
      </c>
      <c r="G73" s="18">
        <f t="shared" si="2"/>
        <v>18</v>
      </c>
      <c r="H73" s="61">
        <f t="shared" si="1"/>
        <v>9</v>
      </c>
    </row>
    <row r="74" spans="1:8" ht="18.95" customHeight="1" x14ac:dyDescent="0.3">
      <c r="A74" s="94" t="s">
        <v>55</v>
      </c>
      <c r="B74" s="94"/>
      <c r="C74" s="94"/>
      <c r="D74" s="50">
        <f>SUM(D71:D73)</f>
        <v>3</v>
      </c>
      <c r="E74" s="50">
        <f t="shared" ref="E74:G74" si="13">SUM(E71:E73)</f>
        <v>27</v>
      </c>
      <c r="F74" s="50">
        <f t="shared" si="13"/>
        <v>18</v>
      </c>
      <c r="G74" s="50">
        <f t="shared" si="13"/>
        <v>45</v>
      </c>
      <c r="H74" s="62">
        <f t="shared" si="1"/>
        <v>9</v>
      </c>
    </row>
    <row r="75" spans="1:8" ht="21" customHeight="1" x14ac:dyDescent="0.3">
      <c r="A75" s="106" t="s">
        <v>40</v>
      </c>
      <c r="B75" s="106"/>
      <c r="C75" s="106"/>
      <c r="D75" s="64">
        <f>SUM(D74+D70+D64+D61+D46+D42+D34+D32+D27+D19+D13+D9)</f>
        <v>64</v>
      </c>
      <c r="E75" s="64">
        <f t="shared" ref="E75:G75" si="14">SUM(E74+E70+E64+E61+E46+E42+E34+E32+E27+E19+E13+E9)</f>
        <v>730</v>
      </c>
      <c r="F75" s="49">
        <f t="shared" si="14"/>
        <v>133</v>
      </c>
      <c r="G75" s="49">
        <f t="shared" si="14"/>
        <v>863</v>
      </c>
      <c r="H75" s="65">
        <f>ROUND(E75/D75,1)</f>
        <v>11.4</v>
      </c>
    </row>
  </sheetData>
  <mergeCells count="43">
    <mergeCell ref="A46:C46"/>
    <mergeCell ref="A61:C61"/>
    <mergeCell ref="A64:C64"/>
    <mergeCell ref="A70:C70"/>
    <mergeCell ref="A74:C74"/>
    <mergeCell ref="B47:B60"/>
    <mergeCell ref="A62:A63"/>
    <mergeCell ref="B62:B63"/>
    <mergeCell ref="A75:C75"/>
    <mergeCell ref="A14:A18"/>
    <mergeCell ref="B14:B18"/>
    <mergeCell ref="A10:A12"/>
    <mergeCell ref="B10:B12"/>
    <mergeCell ref="A28:A31"/>
    <mergeCell ref="B28:B31"/>
    <mergeCell ref="A35:A41"/>
    <mergeCell ref="B35:B41"/>
    <mergeCell ref="A65:A69"/>
    <mergeCell ref="B65:B69"/>
    <mergeCell ref="A71:A73"/>
    <mergeCell ref="B71:B73"/>
    <mergeCell ref="A43:A45"/>
    <mergeCell ref="B43:B45"/>
    <mergeCell ref="A47:A60"/>
    <mergeCell ref="A1:H1"/>
    <mergeCell ref="A2:H2"/>
    <mergeCell ref="A3:H3"/>
    <mergeCell ref="C6:C7"/>
    <mergeCell ref="H6:H7"/>
    <mergeCell ref="D6:D7"/>
    <mergeCell ref="E6:G6"/>
    <mergeCell ref="A27:C27"/>
    <mergeCell ref="A32:C32"/>
    <mergeCell ref="A34:C34"/>
    <mergeCell ref="A42:C42"/>
    <mergeCell ref="A4:H4"/>
    <mergeCell ref="A20:A26"/>
    <mergeCell ref="B20:B26"/>
    <mergeCell ref="A6:A7"/>
    <mergeCell ref="B6:B7"/>
    <mergeCell ref="A9:C9"/>
    <mergeCell ref="A13:C13"/>
    <mergeCell ref="A19:C19"/>
  </mergeCells>
  <phoneticPr fontId="17" type="noConversion"/>
  <pageMargins left="0.51180553436279297" right="0.51180553436279297" top="0.74791663885116577" bottom="0.51" header="0.31486111879348755" footer="0.31486111879348755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공립</vt:lpstr>
      <vt:lpstr>사립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revision>18</cp:revision>
  <cp:lastPrinted>2022-10-25T04:26:43Z</cp:lastPrinted>
  <dcterms:created xsi:type="dcterms:W3CDTF">2021-10-25T23:57:54Z</dcterms:created>
  <dcterms:modified xsi:type="dcterms:W3CDTF">2022-10-26T01:04:37Z</dcterms:modified>
  <cp:contentStatus/>
  <cp:version>1200.0100.01</cp:version>
</cp:coreProperties>
</file>