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폴더\★중등임용★\2023학년도 중등임용(김유미)\3. 원서접수\일일접수현황\"/>
    </mc:Choice>
  </mc:AlternateContent>
  <bookViews>
    <workbookView xWindow="0" yWindow="0" windowWidth="28800" windowHeight="11670"/>
  </bookViews>
  <sheets>
    <sheet name="2023학년도 중등임용(최종)" sheetId="1" r:id="rId1"/>
  </sheets>
  <definedNames>
    <definedName name="_xlnm.Print_Area" localSheetId="0">'2023학년도 중등임용(최종)'!$A$2:$P$36</definedName>
  </definedNames>
  <calcPr calcId="162913"/>
</workbook>
</file>

<file path=xl/calcChain.xml><?xml version="1.0" encoding="utf-8"?>
<calcChain xmlns="http://schemas.openxmlformats.org/spreadsheetml/2006/main">
  <c r="O23" i="1" l="1"/>
  <c r="N23" i="1"/>
  <c r="M23" i="1"/>
  <c r="L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H36" i="1" l="1"/>
  <c r="H35" i="1"/>
  <c r="H29" i="1"/>
  <c r="B36" i="1"/>
  <c r="B35" i="1"/>
  <c r="B29" i="1"/>
  <c r="E36" i="1"/>
  <c r="D36" i="1"/>
  <c r="D35" i="1"/>
  <c r="F35" i="1" s="1"/>
  <c r="D29" i="1"/>
  <c r="E35" i="1"/>
  <c r="C35" i="1"/>
  <c r="E29" i="1"/>
  <c r="F29" i="1" l="1"/>
  <c r="H18" i="1" l="1"/>
  <c r="H15" i="1" l="1"/>
  <c r="H17" i="1" l="1"/>
  <c r="H9" i="1"/>
  <c r="F31" i="1" l="1"/>
  <c r="F32" i="1"/>
  <c r="F33" i="1"/>
  <c r="H33" i="1"/>
  <c r="F34" i="1"/>
  <c r="F30" i="1"/>
  <c r="F13" i="1"/>
  <c r="F14" i="1"/>
  <c r="F15" i="1"/>
  <c r="F16" i="1"/>
  <c r="F17" i="1"/>
  <c r="F18" i="1"/>
  <c r="F19" i="1"/>
  <c r="F20" i="1"/>
  <c r="F21" i="1"/>
  <c r="F22" i="1"/>
  <c r="F23" i="1"/>
  <c r="F24" i="1"/>
  <c r="H24" i="1"/>
  <c r="F25" i="1"/>
  <c r="F26" i="1"/>
  <c r="F27" i="1"/>
  <c r="F28" i="1"/>
  <c r="F12" i="1" l="1"/>
  <c r="F11" i="1"/>
  <c r="F10" i="1"/>
  <c r="F9" i="1"/>
  <c r="F8" i="1"/>
  <c r="F36" i="1" l="1"/>
</calcChain>
</file>

<file path=xl/sharedStrings.xml><?xml version="1.0" encoding="utf-8"?>
<sst xmlns="http://schemas.openxmlformats.org/spreadsheetml/2006/main" count="102" uniqueCount="68">
  <si>
    <t>영어</t>
    <phoneticPr fontId="1" type="noConversion"/>
  </si>
  <si>
    <t>선발과목</t>
    <phoneticPr fontId="6" type="noConversion"/>
  </si>
  <si>
    <t>지원자 누계</t>
    <phoneticPr fontId="6" type="noConversion"/>
  </si>
  <si>
    <t>경쟁률</t>
    <phoneticPr fontId="6" type="noConversion"/>
  </si>
  <si>
    <t>일반</t>
  </si>
  <si>
    <t>일반</t>
    <phoneticPr fontId="6" type="noConversion"/>
  </si>
  <si>
    <t>합 계</t>
    <phoneticPr fontId="1" type="noConversion"/>
  </si>
  <si>
    <t>법인명</t>
    <phoneticPr fontId="6" type="noConversion"/>
  </si>
  <si>
    <t>장애</t>
    <phoneticPr fontId="1" type="noConversion"/>
  </si>
  <si>
    <t>장애</t>
    <phoneticPr fontId="6" type="noConversion"/>
  </si>
  <si>
    <t>[공립]</t>
    <phoneticPr fontId="1" type="noConversion"/>
  </si>
  <si>
    <t>[사립]</t>
    <phoneticPr fontId="1" type="noConversion"/>
  </si>
  <si>
    <t>국어</t>
  </si>
  <si>
    <t>영어</t>
  </si>
  <si>
    <t>수학</t>
  </si>
  <si>
    <t>물리</t>
  </si>
  <si>
    <t>화학</t>
  </si>
  <si>
    <t>생물</t>
  </si>
  <si>
    <t>일반사회</t>
  </si>
  <si>
    <t>역사</t>
  </si>
  <si>
    <t>지리</t>
  </si>
  <si>
    <t>체육</t>
  </si>
  <si>
    <t>음악</t>
  </si>
  <si>
    <t>미술</t>
  </si>
  <si>
    <t>기술</t>
  </si>
  <si>
    <t>보건</t>
  </si>
  <si>
    <t>사서</t>
  </si>
  <si>
    <t>전문상담</t>
  </si>
  <si>
    <t>영양</t>
  </si>
  <si>
    <t>지구과학</t>
    <phoneticPr fontId="1" type="noConversion"/>
  </si>
  <si>
    <t>한문</t>
    <phoneticPr fontId="1" type="noConversion"/>
  </si>
  <si>
    <t>가정</t>
    <phoneticPr fontId="1" type="noConversion"/>
  </si>
  <si>
    <t>동물자원</t>
    <phoneticPr fontId="1" type="noConversion"/>
  </si>
  <si>
    <t>도덕·윤리</t>
    <phoneticPr fontId="1" type="noConversion"/>
  </si>
  <si>
    <t>정보·컴퓨터</t>
    <phoneticPr fontId="1" type="noConversion"/>
  </si>
  <si>
    <t>조리</t>
    <phoneticPr fontId="1" type="noConversion"/>
  </si>
  <si>
    <t>미용</t>
    <phoneticPr fontId="1" type="noConversion"/>
  </si>
  <si>
    <t>특수(중등)</t>
    <phoneticPr fontId="1" type="noConversion"/>
  </si>
  <si>
    <t>강릉명륜학원</t>
    <phoneticPr fontId="1" type="noConversion"/>
  </si>
  <si>
    <t>수학</t>
    <phoneticPr fontId="1" type="noConversion"/>
  </si>
  <si>
    <t>대성학원</t>
    <phoneticPr fontId="1" type="noConversion"/>
  </si>
  <si>
    <t>음악</t>
    <phoneticPr fontId="1" type="noConversion"/>
  </si>
  <si>
    <t>미술</t>
    <phoneticPr fontId="1" type="noConversion"/>
  </si>
  <si>
    <t>문성학원</t>
    <phoneticPr fontId="1" type="noConversion"/>
  </si>
  <si>
    <t>화학</t>
    <phoneticPr fontId="1" type="noConversion"/>
  </si>
  <si>
    <t>역사</t>
    <phoneticPr fontId="1" type="noConversion"/>
  </si>
  <si>
    <t>석정학원</t>
    <phoneticPr fontId="1" type="noConversion"/>
  </si>
  <si>
    <t>체육</t>
    <phoneticPr fontId="1" type="noConversion"/>
  </si>
  <si>
    <t>강원학원</t>
    <phoneticPr fontId="1" type="noConversion"/>
  </si>
  <si>
    <t>물리</t>
    <phoneticPr fontId="1" type="noConversion"/>
  </si>
  <si>
    <t>지리</t>
    <phoneticPr fontId="1" type="noConversion"/>
  </si>
  <si>
    <t>육민관학원</t>
    <phoneticPr fontId="1" type="noConversion"/>
  </si>
  <si>
    <t>비고</t>
    <phoneticPr fontId="1" type="noConversion"/>
  </si>
  <si>
    <t>합계</t>
    <phoneticPr fontId="6" type="noConversion"/>
  </si>
  <si>
    <t>-</t>
    <phoneticPr fontId="1" type="noConversion"/>
  </si>
  <si>
    <t>2023학년도 강원도 중등학교교사, 보건·사서·전문상담· 영양·특수(중등)교사</t>
    <phoneticPr fontId="1" type="noConversion"/>
  </si>
  <si>
    <t>-</t>
    <phoneticPr fontId="1" type="noConversion"/>
  </si>
  <si>
    <t>2022. 10. 26.(수)</t>
    <phoneticPr fontId="1" type="noConversion"/>
  </si>
  <si>
    <t>-</t>
    <phoneticPr fontId="1" type="noConversion"/>
  </si>
  <si>
    <t>선발예정인원</t>
    <phoneticPr fontId="6" type="noConversion"/>
  </si>
  <si>
    <t>공사립 동시 지원</t>
    <phoneticPr fontId="1" type="noConversion"/>
  </si>
  <si>
    <t>사립 단독 지원</t>
    <phoneticPr fontId="1" type="noConversion"/>
  </si>
  <si>
    <t>동시 지원 미시행</t>
    <phoneticPr fontId="1" type="noConversion"/>
  </si>
  <si>
    <t>(중등교과)소계</t>
    <phoneticPr fontId="1" type="noConversion"/>
  </si>
  <si>
    <t>21(총정원)</t>
    <phoneticPr fontId="1" type="noConversion"/>
  </si>
  <si>
    <t>(특수, 비교수교과)소계</t>
    <phoneticPr fontId="1" type="noConversion"/>
  </si>
  <si>
    <t>임용후보자 선정경쟁시험 접수 결과(최종)_공립</t>
    <phoneticPr fontId="1" type="noConversion"/>
  </si>
  <si>
    <t>임용후보자 선정경쟁시험 접수 결과(최종)_사립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</si>
</sst>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_ "/>
    <numFmt numFmtId="177" formatCode="0.0&quot; : 1&quot;"/>
    <numFmt numFmtId="178" formatCode="0_);[Red]\(0\)"/>
    <numFmt numFmtId="179" formatCode="0.00&quot; : 1&quot;"/>
    <numFmt numFmtId="180" formatCode="#,##0_);[Red]\(#,##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name val="HY신명조"/>
      <family val="1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8FDD9"/>
        <bgColor indexed="64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1" tint="0.499984740745262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 diagonalUp="1"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 style="thin">
        <color theme="1" tint="0.499984740745262"/>
      </diagonal>
    </border>
    <border>
      <left style="medium">
        <color theme="0" tint="-0.34998626667073579"/>
      </left>
      <right/>
      <top style="thin">
        <color theme="1" tint="0.499984740745262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1" tint="0.499984740745262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1" tint="0.499984740745262"/>
      </left>
      <right style="medium">
        <color theme="0" tint="-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thin">
        <color theme="1" tint="0.499984740745262"/>
      </bottom>
      <diagonal/>
    </border>
    <border>
      <left style="medium">
        <color theme="0" tint="-0.34998626667073579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0" tint="-0.34998626667073579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theme="0" tint="-0.34998626667073579"/>
      </left>
      <right style="thin">
        <color theme="1" tint="0.499984740745262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 diagonalUp="1"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 style="thin">
        <color theme="1" tint="0.499984740745262"/>
      </diagonal>
    </border>
    <border diagonalUp="1"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 style="thin">
        <color theme="1" tint="0.499984740745262"/>
      </diagonal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1" tint="0.499984740745262"/>
      </top>
      <bottom style="thin">
        <color theme="0" tint="-0.34998626667073579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9" fillId="0" borderId="0"/>
    <xf numFmtId="41" fontId="12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0" fillId="3" borderId="11" xfId="1" applyFont="1" applyFill="1" applyBorder="1" applyAlignment="1">
      <alignment horizontal="center" vertical="center" shrinkToFit="1"/>
    </xf>
    <xf numFmtId="0" fontId="13" fillId="0" borderId="12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4" fillId="0" borderId="12" xfId="3" applyNumberFormat="1" applyFont="1" applyBorder="1" applyAlignment="1">
      <alignment horizontal="center" vertical="center" shrinkToFit="1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0" fillId="3" borderId="11" xfId="1" applyNumberFormat="1" applyFont="1" applyFill="1" applyBorder="1" applyAlignment="1">
      <alignment horizontal="center" vertical="center" shrinkToFit="1"/>
    </xf>
    <xf numFmtId="178" fontId="15" fillId="4" borderId="13" xfId="0" applyNumberFormat="1" applyFont="1" applyFill="1" applyBorder="1" applyAlignment="1">
      <alignment horizontal="center" vertical="center"/>
    </xf>
    <xf numFmtId="0" fontId="10" fillId="3" borderId="17" xfId="1" applyNumberFormat="1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8" fillId="5" borderId="12" xfId="0" applyNumberFormat="1" applyFont="1" applyFill="1" applyBorder="1" applyAlignment="1" applyProtection="1">
      <alignment horizontal="center" vertical="center" wrapText="1"/>
      <protection locked="0"/>
    </xf>
    <xf numFmtId="176" fontId="8" fillId="5" borderId="12" xfId="2" applyNumberFormat="1" applyFont="1" applyFill="1" applyBorder="1" applyAlignment="1" applyProtection="1">
      <alignment horizontal="center" vertical="center" wrapText="1"/>
      <protection locked="0"/>
    </xf>
    <xf numFmtId="0" fontId="2" fillId="5" borderId="12" xfId="0" applyNumberFormat="1" applyFont="1" applyFill="1" applyBorder="1" applyAlignment="1">
      <alignment horizontal="center" vertical="center" shrinkToFit="1"/>
    </xf>
    <xf numFmtId="0" fontId="8" fillId="5" borderId="18" xfId="0" applyNumberFormat="1" applyFont="1" applyFill="1" applyBorder="1" applyAlignment="1" applyProtection="1">
      <alignment horizontal="center" vertical="center" wrapText="1"/>
      <protection locked="0"/>
    </xf>
    <xf numFmtId="177" fontId="2" fillId="2" borderId="22" xfId="0" applyNumberFormat="1" applyFont="1" applyFill="1" applyBorder="1" applyAlignment="1">
      <alignment horizontal="center" vertical="center" shrinkToFit="1"/>
    </xf>
    <xf numFmtId="177" fontId="15" fillId="4" borderId="23" xfId="0" applyNumberFormat="1" applyFont="1" applyFill="1" applyBorder="1" applyAlignment="1">
      <alignment horizontal="center" vertical="center" shrinkToFit="1"/>
    </xf>
    <xf numFmtId="177" fontId="16" fillId="2" borderId="22" xfId="0" applyNumberFormat="1" applyFont="1" applyFill="1" applyBorder="1" applyAlignment="1">
      <alignment horizontal="center" vertical="center" shrinkToFit="1"/>
    </xf>
    <xf numFmtId="178" fontId="10" fillId="3" borderId="30" xfId="1" applyNumberFormat="1" applyFont="1" applyFill="1" applyBorder="1" applyAlignment="1">
      <alignment horizontal="center" vertical="center" shrinkToFit="1"/>
    </xf>
    <xf numFmtId="0" fontId="10" fillId="3" borderId="30" xfId="1" applyFont="1" applyFill="1" applyBorder="1" applyAlignment="1">
      <alignment horizontal="center" vertical="center" wrapText="1" shrinkToFit="1"/>
    </xf>
    <xf numFmtId="0" fontId="10" fillId="3" borderId="30" xfId="1" applyNumberFormat="1" applyFont="1" applyFill="1" applyBorder="1" applyAlignment="1">
      <alignment horizontal="center" vertical="center" shrinkToFit="1"/>
    </xf>
    <xf numFmtId="0" fontId="10" fillId="3" borderId="30" xfId="1" applyFont="1" applyFill="1" applyBorder="1" applyAlignment="1">
      <alignment horizontal="center" vertical="center" shrinkToFit="1"/>
    </xf>
    <xf numFmtId="0" fontId="10" fillId="3" borderId="31" xfId="1" applyFont="1" applyFill="1" applyBorder="1" applyAlignment="1">
      <alignment horizontal="center" vertical="center" wrapText="1" shrinkToFit="1"/>
    </xf>
    <xf numFmtId="0" fontId="13" fillId="0" borderId="29" xfId="0" applyFont="1" applyBorder="1" applyAlignment="1">
      <alignment horizontal="center" vertical="center" shrinkToFit="1"/>
    </xf>
    <xf numFmtId="178" fontId="14" fillId="0" borderId="30" xfId="3" applyNumberFormat="1" applyFont="1" applyBorder="1" applyAlignment="1">
      <alignment horizontal="center" vertical="center" shrinkToFit="1"/>
    </xf>
    <xf numFmtId="0" fontId="5" fillId="0" borderId="30" xfId="0" applyFont="1" applyFill="1" applyBorder="1" applyAlignment="1">
      <alignment horizontal="center" vertical="center"/>
    </xf>
    <xf numFmtId="0" fontId="8" fillId="5" borderId="30" xfId="0" applyNumberFormat="1" applyFont="1" applyFill="1" applyBorder="1" applyAlignment="1" applyProtection="1">
      <alignment horizontal="center" vertical="center" wrapText="1"/>
      <protection locked="0"/>
    </xf>
    <xf numFmtId="176" fontId="8" fillId="5" borderId="30" xfId="2" applyNumberFormat="1" applyFont="1" applyFill="1" applyBorder="1" applyAlignment="1" applyProtection="1">
      <alignment horizontal="center" vertical="center" wrapText="1"/>
      <protection locked="0"/>
    </xf>
    <xf numFmtId="179" fontId="2" fillId="2" borderId="31" xfId="0" applyNumberFormat="1" applyFont="1" applyFill="1" applyBorder="1" applyAlignment="1">
      <alignment horizontal="center" vertical="center" shrinkToFit="1"/>
    </xf>
    <xf numFmtId="0" fontId="13" fillId="6" borderId="29" xfId="0" applyFont="1" applyFill="1" applyBorder="1" applyAlignment="1">
      <alignment horizontal="center" vertical="center" shrinkToFit="1"/>
    </xf>
    <xf numFmtId="178" fontId="14" fillId="6" borderId="30" xfId="3" applyNumberFormat="1" applyFont="1" applyFill="1" applyBorder="1" applyAlignment="1">
      <alignment horizontal="center" vertical="center" shrinkToFit="1"/>
    </xf>
    <xf numFmtId="0" fontId="5" fillId="6" borderId="30" xfId="0" applyFont="1" applyFill="1" applyBorder="1" applyAlignment="1">
      <alignment horizontal="center" vertical="center"/>
    </xf>
    <xf numFmtId="0" fontId="8" fillId="6" borderId="3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2" xfId="0" applyFont="1" applyFill="1" applyBorder="1" applyAlignment="1">
      <alignment horizontal="center" vertical="center"/>
    </xf>
    <xf numFmtId="176" fontId="8" fillId="5" borderId="32" xfId="2" applyNumberFormat="1" applyFont="1" applyFill="1" applyBorder="1" applyAlignment="1" applyProtection="1">
      <alignment horizontal="center" vertical="center" wrapText="1"/>
      <protection locked="0"/>
    </xf>
    <xf numFmtId="179" fontId="2" fillId="2" borderId="33" xfId="0" applyNumberFormat="1" applyFont="1" applyFill="1" applyBorder="1" applyAlignment="1">
      <alignment horizontal="center" vertical="center" shrinkToFit="1"/>
    </xf>
    <xf numFmtId="0" fontId="14" fillId="6" borderId="30" xfId="3" applyNumberFormat="1" applyFont="1" applyFill="1" applyBorder="1" applyAlignment="1">
      <alignment horizontal="center" vertical="center" shrinkToFit="1"/>
    </xf>
    <xf numFmtId="0" fontId="15" fillId="4" borderId="34" xfId="0" applyFont="1" applyFill="1" applyBorder="1" applyAlignment="1">
      <alignment horizontal="center" vertical="center" shrinkToFit="1"/>
    </xf>
    <xf numFmtId="178" fontId="15" fillId="4" borderId="35" xfId="0" applyNumberFormat="1" applyFont="1" applyFill="1" applyBorder="1" applyAlignment="1">
      <alignment horizontal="center" vertical="center"/>
    </xf>
    <xf numFmtId="0" fontId="15" fillId="4" borderId="35" xfId="0" applyNumberFormat="1" applyFont="1" applyFill="1" applyBorder="1" applyAlignment="1">
      <alignment horizontal="center" vertical="center"/>
    </xf>
    <xf numFmtId="179" fontId="15" fillId="4" borderId="36" xfId="0" applyNumberFormat="1" applyFont="1" applyFill="1" applyBorder="1" applyAlignment="1">
      <alignment horizontal="center" vertical="center" shrinkToFit="1"/>
    </xf>
    <xf numFmtId="179" fontId="2" fillId="2" borderId="38" xfId="0" applyNumberFormat="1" applyFont="1" applyFill="1" applyBorder="1" applyAlignment="1">
      <alignment horizontal="center" vertical="center" shrinkToFit="1"/>
    </xf>
    <xf numFmtId="177" fontId="2" fillId="6" borderId="38" xfId="0" applyNumberFormat="1" applyFont="1" applyFill="1" applyBorder="1" applyAlignment="1">
      <alignment horizontal="center" vertical="center" shrinkToFit="1"/>
    </xf>
    <xf numFmtId="179" fontId="15" fillId="4" borderId="39" xfId="0" applyNumberFormat="1" applyFont="1" applyFill="1" applyBorder="1" applyAlignment="1">
      <alignment horizontal="center" vertical="center" shrinkToFit="1"/>
    </xf>
    <xf numFmtId="179" fontId="2" fillId="2" borderId="40" xfId="0" applyNumberFormat="1" applyFont="1" applyFill="1" applyBorder="1" applyAlignment="1">
      <alignment horizontal="right" vertical="center" shrinkToFit="1"/>
    </xf>
    <xf numFmtId="179" fontId="15" fillId="4" borderId="37" xfId="0" applyNumberFormat="1" applyFont="1" applyFill="1" applyBorder="1" applyAlignment="1">
      <alignment horizontal="right" vertical="center" shrinkToFit="1"/>
    </xf>
    <xf numFmtId="179" fontId="2" fillId="6" borderId="40" xfId="0" applyNumberFormat="1" applyFont="1" applyFill="1" applyBorder="1" applyAlignment="1">
      <alignment horizontal="right" vertical="center" shrinkToFit="1"/>
    </xf>
    <xf numFmtId="179" fontId="2" fillId="6" borderId="41" xfId="0" applyNumberFormat="1" applyFont="1" applyFill="1" applyBorder="1" applyAlignment="1">
      <alignment horizontal="center" vertical="center" shrinkToFit="1"/>
    </xf>
    <xf numFmtId="179" fontId="2" fillId="6" borderId="31" xfId="0" applyNumberFormat="1" applyFont="1" applyFill="1" applyBorder="1" applyAlignment="1">
      <alignment horizontal="center" vertical="center" shrinkToFit="1"/>
    </xf>
    <xf numFmtId="180" fontId="8" fillId="6" borderId="30" xfId="3" applyNumberFormat="1" applyFont="1" applyFill="1" applyBorder="1" applyAlignment="1" applyProtection="1">
      <alignment horizontal="center" vertical="center" wrapText="1"/>
      <protection locked="0"/>
    </xf>
    <xf numFmtId="176" fontId="15" fillId="4" borderId="35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10" fillId="3" borderId="6" xfId="1" applyFont="1" applyFill="1" applyBorder="1" applyAlignment="1">
      <alignment horizontal="center" vertical="center" wrapText="1" shrinkToFit="1"/>
    </xf>
    <xf numFmtId="0" fontId="11" fillId="3" borderId="21" xfId="0" applyFont="1" applyFill="1" applyBorder="1" applyAlignment="1">
      <alignment horizontal="center" vertical="center"/>
    </xf>
    <xf numFmtId="0" fontId="10" fillId="3" borderId="6" xfId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30" xfId="1" applyNumberFormat="1" applyFont="1" applyFill="1" applyBorder="1" applyAlignment="1">
      <alignment horizontal="center" vertical="center" wrapText="1" shrinkToFit="1"/>
    </xf>
    <xf numFmtId="0" fontId="15" fillId="4" borderId="19" xfId="0" applyFont="1" applyFill="1" applyBorder="1" applyAlignment="1">
      <alignment horizontal="center" vertical="center" shrinkToFit="1"/>
    </xf>
    <xf numFmtId="0" fontId="15" fillId="4" borderId="20" xfId="0" applyFont="1" applyFill="1" applyBorder="1" applyAlignment="1">
      <alignment horizontal="center" vertical="center" shrinkToFit="1"/>
    </xf>
    <xf numFmtId="0" fontId="10" fillId="3" borderId="10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shrinkToFit="1"/>
    </xf>
    <xf numFmtId="0" fontId="13" fillId="0" borderId="28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shrinkToFit="1"/>
    </xf>
    <xf numFmtId="0" fontId="10" fillId="3" borderId="7" xfId="1" applyFont="1" applyFill="1" applyBorder="1" applyAlignment="1">
      <alignment horizontal="center" vertical="center" wrapText="1"/>
    </xf>
    <xf numFmtId="0" fontId="10" fillId="3" borderId="16" xfId="1" applyFont="1" applyFill="1" applyBorder="1" applyAlignment="1">
      <alignment horizontal="center" vertical="center" wrapText="1"/>
    </xf>
    <xf numFmtId="0" fontId="10" fillId="3" borderId="8" xfId="1" applyFont="1" applyFill="1" applyBorder="1" applyAlignment="1">
      <alignment horizontal="center" vertical="center" wrapText="1" shrinkToFit="1"/>
    </xf>
    <xf numFmtId="0" fontId="10" fillId="3" borderId="9" xfId="1" applyFont="1" applyFill="1" applyBorder="1" applyAlignment="1">
      <alignment horizontal="center" vertical="center" wrapText="1" shrinkToFit="1"/>
    </xf>
    <xf numFmtId="0" fontId="10" fillId="3" borderId="24" xfId="1" applyFont="1" applyFill="1" applyBorder="1" applyAlignment="1">
      <alignment horizontal="center" vertical="center" wrapText="1" shrinkToFit="1"/>
    </xf>
    <xf numFmtId="0" fontId="10" fillId="3" borderId="25" xfId="1" applyFont="1" applyFill="1" applyBorder="1" applyAlignment="1">
      <alignment horizontal="center" vertical="center" wrapText="1" shrinkToFit="1"/>
    </xf>
  </cellXfs>
  <cellStyles count="4">
    <cellStyle name="쉼표 [0]" xfId="3" builtinId="6"/>
    <cellStyle name="표준" xfId="0" builtinId="0"/>
    <cellStyle name="표준 2" xfId="2"/>
    <cellStyle name="표준_서울" xfId="1"/>
  </cellStyles>
  <dxfs count="0"/>
  <tableStyles count="0" defaultTableStyle="TableStyleMedium2" defaultPivotStyle="PivotStyleLight16"/>
  <colors>
    <mruColors>
      <color rgb="FFF8FDD9"/>
      <color rgb="FF0036A2"/>
      <color rgb="FFFFF8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6"/>
  <sheetViews>
    <sheetView tabSelected="1" zoomScaleNormal="100" zoomScaleSheetLayoutView="100" workbookViewId="0">
      <pane ySplit="7" topLeftCell="A17" activePane="bottomLeft" state="frozen"/>
      <selection pane="bottomLeft" activeCell="L29" sqref="L29"/>
    </sheetView>
  </sheetViews>
  <sheetFormatPr defaultRowHeight="16.5" x14ac:dyDescent="0.3"/>
  <cols>
    <col min="1" max="1" width="15.625" customWidth="1"/>
    <col min="2" max="2" width="15.625" style="7" customWidth="1"/>
    <col min="3" max="3" width="15.625" style="5" customWidth="1"/>
    <col min="4" max="4" width="15.625" style="10" customWidth="1"/>
    <col min="5" max="5" width="15.625" style="5" customWidth="1"/>
    <col min="6" max="6" width="12.125" style="5" customWidth="1"/>
    <col min="7" max="7" width="3" style="5" customWidth="1"/>
    <col min="8" max="8" width="15.625" style="5" customWidth="1"/>
    <col min="10" max="11" width="15.625" customWidth="1"/>
    <col min="12" max="12" width="15.625" style="7" customWidth="1"/>
    <col min="13" max="13" width="15.625" style="10" customWidth="1"/>
    <col min="14" max="16" width="15.625" style="5" customWidth="1"/>
    <col min="17" max="17" width="9" style="16"/>
    <col min="18" max="18" width="9" style="15"/>
  </cols>
  <sheetData>
    <row r="1" spans="1:16" ht="26.25" customHeight="1" x14ac:dyDescent="0.3"/>
    <row r="2" spans="1:16" ht="20.25" customHeight="1" x14ac:dyDescent="0.3">
      <c r="A2" s="57" t="s">
        <v>55</v>
      </c>
      <c r="B2" s="58"/>
      <c r="C2" s="58"/>
      <c r="D2" s="58"/>
      <c r="E2" s="58"/>
      <c r="F2" s="58"/>
      <c r="G2" s="58"/>
      <c r="H2" s="59"/>
      <c r="J2" s="57" t="s">
        <v>55</v>
      </c>
      <c r="K2" s="58"/>
      <c r="L2" s="58"/>
      <c r="M2" s="58"/>
      <c r="N2" s="58"/>
      <c r="O2" s="58"/>
      <c r="P2" s="59"/>
    </row>
    <row r="3" spans="1:16" ht="27.75" customHeight="1" thickBot="1" x14ac:dyDescent="0.35">
      <c r="A3" s="60" t="s">
        <v>66</v>
      </c>
      <c r="B3" s="61"/>
      <c r="C3" s="61"/>
      <c r="D3" s="61"/>
      <c r="E3" s="61"/>
      <c r="F3" s="61"/>
      <c r="G3" s="61"/>
      <c r="H3" s="62"/>
      <c r="J3" s="60" t="s">
        <v>67</v>
      </c>
      <c r="K3" s="61"/>
      <c r="L3" s="61"/>
      <c r="M3" s="61"/>
      <c r="N3" s="61"/>
      <c r="O3" s="61"/>
      <c r="P3" s="62"/>
    </row>
    <row r="4" spans="1:16" ht="12.75" customHeight="1" thickTop="1" x14ac:dyDescent="0.3">
      <c r="A4" s="2"/>
      <c r="B4" s="6"/>
      <c r="C4" s="2"/>
      <c r="D4" s="9"/>
      <c r="E4" s="2"/>
      <c r="F4" s="2"/>
      <c r="G4" s="2"/>
      <c r="H4" s="2"/>
      <c r="J4" s="2"/>
      <c r="K4" s="2"/>
      <c r="L4" s="6"/>
      <c r="M4" s="9"/>
      <c r="N4" s="2"/>
      <c r="O4" s="2"/>
      <c r="P4" s="2"/>
    </row>
    <row r="5" spans="1:16" ht="15.75" customHeight="1" thickBot="1" x14ac:dyDescent="0.35">
      <c r="A5" s="1" t="s">
        <v>10</v>
      </c>
      <c r="H5" s="14" t="s">
        <v>57</v>
      </c>
      <c r="J5" s="1" t="s">
        <v>11</v>
      </c>
      <c r="K5" s="1"/>
      <c r="P5" s="14" t="s">
        <v>57</v>
      </c>
    </row>
    <row r="6" spans="1:16" ht="22.5" customHeight="1" x14ac:dyDescent="0.3">
      <c r="A6" s="66" t="s">
        <v>1</v>
      </c>
      <c r="B6" s="65" t="s">
        <v>59</v>
      </c>
      <c r="C6" s="65"/>
      <c r="D6" s="63" t="s">
        <v>2</v>
      </c>
      <c r="E6" s="63"/>
      <c r="F6" s="63" t="s">
        <v>3</v>
      </c>
      <c r="G6" s="63"/>
      <c r="H6" s="64"/>
      <c r="J6" s="66" t="s">
        <v>7</v>
      </c>
      <c r="K6" s="66" t="s">
        <v>1</v>
      </c>
      <c r="L6" s="75" t="s">
        <v>59</v>
      </c>
      <c r="M6" s="77" t="s">
        <v>2</v>
      </c>
      <c r="N6" s="78"/>
      <c r="O6" s="78"/>
      <c r="P6" s="79" t="s">
        <v>52</v>
      </c>
    </row>
    <row r="7" spans="1:16" ht="22.5" customHeight="1" x14ac:dyDescent="0.3">
      <c r="A7" s="67"/>
      <c r="B7" s="24" t="s">
        <v>4</v>
      </c>
      <c r="C7" s="25" t="s">
        <v>8</v>
      </c>
      <c r="D7" s="26" t="s">
        <v>4</v>
      </c>
      <c r="E7" s="27" t="s">
        <v>8</v>
      </c>
      <c r="F7" s="68" t="s">
        <v>5</v>
      </c>
      <c r="G7" s="68"/>
      <c r="H7" s="28" t="s">
        <v>9</v>
      </c>
      <c r="J7" s="71"/>
      <c r="K7" s="71"/>
      <c r="L7" s="76"/>
      <c r="M7" s="11" t="s">
        <v>60</v>
      </c>
      <c r="N7" s="3" t="s">
        <v>61</v>
      </c>
      <c r="O7" s="13" t="s">
        <v>53</v>
      </c>
      <c r="P7" s="80"/>
    </row>
    <row r="8" spans="1:16" ht="22.5" customHeight="1" x14ac:dyDescent="0.3">
      <c r="A8" s="29" t="s">
        <v>12</v>
      </c>
      <c r="B8" s="30">
        <v>21</v>
      </c>
      <c r="C8" s="31">
        <v>2</v>
      </c>
      <c r="D8" s="32">
        <v>248</v>
      </c>
      <c r="E8" s="33" t="s">
        <v>54</v>
      </c>
      <c r="F8" s="50">
        <f t="shared" ref="F8:F29" si="0">D8/B8</f>
        <v>11.80952380952381</v>
      </c>
      <c r="G8" s="47"/>
      <c r="H8" s="34"/>
      <c r="J8" s="72" t="s">
        <v>38</v>
      </c>
      <c r="K8" s="4" t="s">
        <v>39</v>
      </c>
      <c r="L8" s="8">
        <v>1</v>
      </c>
      <c r="M8" s="17">
        <v>134</v>
      </c>
      <c r="N8" s="18">
        <v>2</v>
      </c>
      <c r="O8" s="19">
        <f>SUM(M8:N8)</f>
        <v>136</v>
      </c>
      <c r="P8" s="21"/>
    </row>
    <row r="9" spans="1:16" ht="22.5" customHeight="1" x14ac:dyDescent="0.3">
      <c r="A9" s="29" t="s">
        <v>14</v>
      </c>
      <c r="B9" s="30">
        <v>26</v>
      </c>
      <c r="C9" s="31">
        <v>2</v>
      </c>
      <c r="D9" s="32">
        <v>213</v>
      </c>
      <c r="E9" s="33">
        <v>1</v>
      </c>
      <c r="F9" s="50">
        <f t="shared" si="0"/>
        <v>8.1923076923076916</v>
      </c>
      <c r="G9" s="47"/>
      <c r="H9" s="34">
        <f>E9/C9</f>
        <v>0.5</v>
      </c>
      <c r="J9" s="74"/>
      <c r="K9" s="4" t="s">
        <v>0</v>
      </c>
      <c r="L9" s="8">
        <v>1</v>
      </c>
      <c r="M9" s="17">
        <v>91</v>
      </c>
      <c r="N9" s="18">
        <v>2</v>
      </c>
      <c r="O9" s="19">
        <f t="shared" ref="O9:O22" si="1">SUM(M9:N9)</f>
        <v>93</v>
      </c>
      <c r="P9" s="21"/>
    </row>
    <row r="10" spans="1:16" ht="22.5" customHeight="1" x14ac:dyDescent="0.3">
      <c r="A10" s="29" t="s">
        <v>15</v>
      </c>
      <c r="B10" s="30">
        <v>5</v>
      </c>
      <c r="C10" s="31">
        <v>1</v>
      </c>
      <c r="D10" s="32">
        <v>41</v>
      </c>
      <c r="E10" s="33" t="s">
        <v>56</v>
      </c>
      <c r="F10" s="50">
        <f t="shared" si="0"/>
        <v>8.1999999999999993</v>
      </c>
      <c r="G10" s="47"/>
      <c r="H10" s="34"/>
      <c r="J10" s="72" t="s">
        <v>40</v>
      </c>
      <c r="K10" s="4" t="s">
        <v>33</v>
      </c>
      <c r="L10" s="8">
        <v>1</v>
      </c>
      <c r="M10" s="17">
        <v>19</v>
      </c>
      <c r="N10" s="18" t="s">
        <v>54</v>
      </c>
      <c r="O10" s="19">
        <f t="shared" si="1"/>
        <v>19</v>
      </c>
      <c r="P10" s="21"/>
    </row>
    <row r="11" spans="1:16" ht="22.5" customHeight="1" x14ac:dyDescent="0.3">
      <c r="A11" s="29" t="s">
        <v>16</v>
      </c>
      <c r="B11" s="30">
        <v>4</v>
      </c>
      <c r="C11" s="31">
        <v>1</v>
      </c>
      <c r="D11" s="32">
        <v>34</v>
      </c>
      <c r="E11" s="33" t="s">
        <v>54</v>
      </c>
      <c r="F11" s="50">
        <f t="shared" si="0"/>
        <v>8.5</v>
      </c>
      <c r="G11" s="47"/>
      <c r="H11" s="34"/>
      <c r="J11" s="73"/>
      <c r="K11" s="4" t="s">
        <v>41</v>
      </c>
      <c r="L11" s="8">
        <v>1</v>
      </c>
      <c r="M11" s="17">
        <v>58</v>
      </c>
      <c r="N11" s="18">
        <v>4</v>
      </c>
      <c r="O11" s="19">
        <f t="shared" si="1"/>
        <v>62</v>
      </c>
      <c r="P11" s="21"/>
    </row>
    <row r="12" spans="1:16" ht="22.5" customHeight="1" x14ac:dyDescent="0.3">
      <c r="A12" s="29" t="s">
        <v>17</v>
      </c>
      <c r="B12" s="30">
        <v>8</v>
      </c>
      <c r="C12" s="31">
        <v>1</v>
      </c>
      <c r="D12" s="32">
        <v>78</v>
      </c>
      <c r="E12" s="33" t="s">
        <v>54</v>
      </c>
      <c r="F12" s="50">
        <f t="shared" si="0"/>
        <v>9.75</v>
      </c>
      <c r="G12" s="47"/>
      <c r="H12" s="34"/>
      <c r="J12" s="74"/>
      <c r="K12" s="4" t="s">
        <v>42</v>
      </c>
      <c r="L12" s="8">
        <v>1</v>
      </c>
      <c r="M12" s="17">
        <v>13</v>
      </c>
      <c r="N12" s="18">
        <v>1</v>
      </c>
      <c r="O12" s="19">
        <f t="shared" si="1"/>
        <v>14</v>
      </c>
      <c r="P12" s="21"/>
    </row>
    <row r="13" spans="1:16" ht="22.5" customHeight="1" x14ac:dyDescent="0.3">
      <c r="A13" s="29" t="s">
        <v>29</v>
      </c>
      <c r="B13" s="30">
        <v>3</v>
      </c>
      <c r="C13" s="31">
        <v>1</v>
      </c>
      <c r="D13" s="32">
        <v>30</v>
      </c>
      <c r="E13" s="33" t="s">
        <v>54</v>
      </c>
      <c r="F13" s="50">
        <f t="shared" si="0"/>
        <v>10</v>
      </c>
      <c r="G13" s="47"/>
      <c r="H13" s="34"/>
      <c r="J13" s="72" t="s">
        <v>43</v>
      </c>
      <c r="K13" s="4" t="s">
        <v>44</v>
      </c>
      <c r="L13" s="8">
        <v>1</v>
      </c>
      <c r="M13" s="17">
        <v>22</v>
      </c>
      <c r="N13" s="18" t="s">
        <v>54</v>
      </c>
      <c r="O13" s="19">
        <f t="shared" si="1"/>
        <v>22</v>
      </c>
      <c r="P13" s="21"/>
    </row>
    <row r="14" spans="1:16" ht="22.5" customHeight="1" x14ac:dyDescent="0.3">
      <c r="A14" s="29" t="s">
        <v>18</v>
      </c>
      <c r="B14" s="30">
        <v>10</v>
      </c>
      <c r="C14" s="31">
        <v>1</v>
      </c>
      <c r="D14" s="32">
        <v>82</v>
      </c>
      <c r="E14" s="33" t="s">
        <v>58</v>
      </c>
      <c r="F14" s="50">
        <f t="shared" si="0"/>
        <v>8.1999999999999993</v>
      </c>
      <c r="G14" s="47"/>
      <c r="H14" s="34"/>
      <c r="J14" s="73"/>
      <c r="K14" s="4" t="s">
        <v>45</v>
      </c>
      <c r="L14" s="8">
        <v>1</v>
      </c>
      <c r="M14" s="17">
        <v>103</v>
      </c>
      <c r="N14" s="18">
        <v>4</v>
      </c>
      <c r="O14" s="19">
        <f t="shared" si="1"/>
        <v>107</v>
      </c>
      <c r="P14" s="21"/>
    </row>
    <row r="15" spans="1:16" ht="22.5" customHeight="1" x14ac:dyDescent="0.3">
      <c r="A15" s="29" t="s">
        <v>19</v>
      </c>
      <c r="B15" s="30">
        <v>19</v>
      </c>
      <c r="C15" s="31">
        <v>2</v>
      </c>
      <c r="D15" s="32">
        <v>187</v>
      </c>
      <c r="E15" s="33">
        <v>2</v>
      </c>
      <c r="F15" s="50">
        <f t="shared" si="0"/>
        <v>9.8421052631578956</v>
      </c>
      <c r="G15" s="47"/>
      <c r="H15" s="34">
        <f>E15/C15</f>
        <v>1</v>
      </c>
      <c r="J15" s="74"/>
      <c r="K15" s="4" t="s">
        <v>42</v>
      </c>
      <c r="L15" s="8">
        <v>1</v>
      </c>
      <c r="M15" s="17">
        <v>16</v>
      </c>
      <c r="N15" s="18" t="s">
        <v>54</v>
      </c>
      <c r="O15" s="19">
        <f t="shared" si="1"/>
        <v>16</v>
      </c>
      <c r="P15" s="21"/>
    </row>
    <row r="16" spans="1:16" ht="22.5" customHeight="1" x14ac:dyDescent="0.3">
      <c r="A16" s="29" t="s">
        <v>20</v>
      </c>
      <c r="B16" s="30">
        <v>7</v>
      </c>
      <c r="C16" s="31">
        <v>1</v>
      </c>
      <c r="D16" s="32">
        <v>70</v>
      </c>
      <c r="E16" s="33" t="s">
        <v>54</v>
      </c>
      <c r="F16" s="50">
        <f t="shared" si="0"/>
        <v>10</v>
      </c>
      <c r="G16" s="47"/>
      <c r="H16" s="34"/>
      <c r="J16" s="72" t="s">
        <v>46</v>
      </c>
      <c r="K16" s="4" t="s">
        <v>47</v>
      </c>
      <c r="L16" s="8">
        <v>1</v>
      </c>
      <c r="M16" s="17">
        <v>42</v>
      </c>
      <c r="N16" s="18">
        <v>1</v>
      </c>
      <c r="O16" s="19">
        <f t="shared" si="1"/>
        <v>43</v>
      </c>
      <c r="P16" s="21"/>
    </row>
    <row r="17" spans="1:18" ht="22.5" customHeight="1" x14ac:dyDescent="0.3">
      <c r="A17" s="29" t="s">
        <v>33</v>
      </c>
      <c r="B17" s="30">
        <v>11</v>
      </c>
      <c r="C17" s="31">
        <v>1</v>
      </c>
      <c r="D17" s="32">
        <v>50</v>
      </c>
      <c r="E17" s="33">
        <v>2</v>
      </c>
      <c r="F17" s="50">
        <f t="shared" si="0"/>
        <v>4.5454545454545459</v>
      </c>
      <c r="G17" s="47"/>
      <c r="H17" s="34">
        <f>E17/C17</f>
        <v>2</v>
      </c>
      <c r="J17" s="74"/>
      <c r="K17" s="4" t="s">
        <v>42</v>
      </c>
      <c r="L17" s="8">
        <v>1</v>
      </c>
      <c r="M17" s="17">
        <v>6</v>
      </c>
      <c r="N17" s="18">
        <v>4</v>
      </c>
      <c r="O17" s="19">
        <f t="shared" si="1"/>
        <v>10</v>
      </c>
      <c r="P17" s="21"/>
    </row>
    <row r="18" spans="1:18" ht="22.5" customHeight="1" x14ac:dyDescent="0.3">
      <c r="A18" s="29" t="s">
        <v>21</v>
      </c>
      <c r="B18" s="30">
        <v>12</v>
      </c>
      <c r="C18" s="31">
        <v>1</v>
      </c>
      <c r="D18" s="32">
        <v>170</v>
      </c>
      <c r="E18" s="33">
        <v>1</v>
      </c>
      <c r="F18" s="50">
        <f t="shared" si="0"/>
        <v>14.166666666666666</v>
      </c>
      <c r="G18" s="47"/>
      <c r="H18" s="34">
        <f>E18/C18</f>
        <v>1</v>
      </c>
      <c r="J18" s="72" t="s">
        <v>48</v>
      </c>
      <c r="K18" s="4" t="s">
        <v>49</v>
      </c>
      <c r="L18" s="8">
        <v>1</v>
      </c>
      <c r="M18" s="20"/>
      <c r="N18" s="18">
        <v>2</v>
      </c>
      <c r="O18" s="19">
        <f t="shared" si="1"/>
        <v>2</v>
      </c>
      <c r="P18" s="23" t="s">
        <v>62</v>
      </c>
    </row>
    <row r="19" spans="1:18" ht="22.5" customHeight="1" x14ac:dyDescent="0.3">
      <c r="A19" s="29" t="s">
        <v>22</v>
      </c>
      <c r="B19" s="30">
        <v>6</v>
      </c>
      <c r="C19" s="31">
        <v>1</v>
      </c>
      <c r="D19" s="32">
        <v>95</v>
      </c>
      <c r="E19" s="33" t="s">
        <v>58</v>
      </c>
      <c r="F19" s="50">
        <f t="shared" si="0"/>
        <v>15.833333333333334</v>
      </c>
      <c r="G19" s="47"/>
      <c r="H19" s="34"/>
      <c r="J19" s="74"/>
      <c r="K19" s="4" t="s">
        <v>50</v>
      </c>
      <c r="L19" s="8">
        <v>1</v>
      </c>
      <c r="M19" s="20"/>
      <c r="N19" s="18">
        <v>5</v>
      </c>
      <c r="O19" s="19">
        <f t="shared" si="1"/>
        <v>5</v>
      </c>
      <c r="P19" s="23" t="s">
        <v>62</v>
      </c>
    </row>
    <row r="20" spans="1:18" ht="22.5" customHeight="1" x14ac:dyDescent="0.3">
      <c r="A20" s="29" t="s">
        <v>23</v>
      </c>
      <c r="B20" s="30">
        <v>6</v>
      </c>
      <c r="C20" s="31">
        <v>1</v>
      </c>
      <c r="D20" s="32">
        <v>65</v>
      </c>
      <c r="E20" s="33" t="s">
        <v>54</v>
      </c>
      <c r="F20" s="50">
        <f t="shared" si="0"/>
        <v>10.833333333333334</v>
      </c>
      <c r="G20" s="47"/>
      <c r="H20" s="34"/>
      <c r="J20" s="72" t="s">
        <v>51</v>
      </c>
      <c r="K20" s="4" t="s">
        <v>33</v>
      </c>
      <c r="L20" s="8">
        <v>1</v>
      </c>
      <c r="M20" s="17">
        <v>15</v>
      </c>
      <c r="N20" s="18" t="s">
        <v>54</v>
      </c>
      <c r="O20" s="19">
        <f t="shared" si="1"/>
        <v>15</v>
      </c>
      <c r="P20" s="21"/>
    </row>
    <row r="21" spans="1:18" ht="22.5" customHeight="1" x14ac:dyDescent="0.3">
      <c r="A21" s="29" t="s">
        <v>30</v>
      </c>
      <c r="B21" s="30">
        <v>5</v>
      </c>
      <c r="C21" s="31">
        <v>1</v>
      </c>
      <c r="D21" s="32">
        <v>37</v>
      </c>
      <c r="E21" s="33" t="s">
        <v>54</v>
      </c>
      <c r="F21" s="50">
        <f t="shared" si="0"/>
        <v>7.4</v>
      </c>
      <c r="G21" s="47"/>
      <c r="H21" s="34"/>
      <c r="J21" s="73"/>
      <c r="K21" s="4" t="s">
        <v>47</v>
      </c>
      <c r="L21" s="8">
        <v>1</v>
      </c>
      <c r="M21" s="17">
        <v>70</v>
      </c>
      <c r="N21" s="18">
        <v>4</v>
      </c>
      <c r="O21" s="19">
        <f t="shared" si="1"/>
        <v>74</v>
      </c>
      <c r="P21" s="21"/>
    </row>
    <row r="22" spans="1:18" ht="22.5" customHeight="1" x14ac:dyDescent="0.3">
      <c r="A22" s="29" t="s">
        <v>13</v>
      </c>
      <c r="B22" s="30">
        <v>15</v>
      </c>
      <c r="C22" s="31">
        <v>2</v>
      </c>
      <c r="D22" s="32">
        <v>155</v>
      </c>
      <c r="E22" s="33" t="s">
        <v>54</v>
      </c>
      <c r="F22" s="50">
        <f t="shared" si="0"/>
        <v>10.333333333333334</v>
      </c>
      <c r="G22" s="47"/>
      <c r="H22" s="34"/>
      <c r="J22" s="74"/>
      <c r="K22" s="4" t="s">
        <v>42</v>
      </c>
      <c r="L22" s="8">
        <v>1</v>
      </c>
      <c r="M22" s="17">
        <v>14</v>
      </c>
      <c r="N22" s="18">
        <v>1</v>
      </c>
      <c r="O22" s="19">
        <f t="shared" si="1"/>
        <v>15</v>
      </c>
      <c r="P22" s="21"/>
    </row>
    <row r="23" spans="1:18" ht="22.5" customHeight="1" thickBot="1" x14ac:dyDescent="0.35">
      <c r="A23" s="29" t="s">
        <v>24</v>
      </c>
      <c r="B23" s="30">
        <v>4</v>
      </c>
      <c r="C23" s="31">
        <v>1</v>
      </c>
      <c r="D23" s="32">
        <v>10</v>
      </c>
      <c r="E23" s="33" t="s">
        <v>54</v>
      </c>
      <c r="F23" s="50">
        <f t="shared" si="0"/>
        <v>2.5</v>
      </c>
      <c r="G23" s="47"/>
      <c r="H23" s="34"/>
      <c r="J23" s="69" t="s">
        <v>6</v>
      </c>
      <c r="K23" s="70"/>
      <c r="L23" s="12">
        <f>SUM(L8:L22)</f>
        <v>15</v>
      </c>
      <c r="M23" s="12">
        <f t="shared" ref="M23:O23" si="2">SUM(M8:M22)</f>
        <v>603</v>
      </c>
      <c r="N23" s="12">
        <f t="shared" si="2"/>
        <v>30</v>
      </c>
      <c r="O23" s="12">
        <f t="shared" si="2"/>
        <v>633</v>
      </c>
      <c r="P23" s="22"/>
    </row>
    <row r="24" spans="1:18" ht="22.5" customHeight="1" x14ac:dyDescent="0.3">
      <c r="A24" s="29" t="s">
        <v>31</v>
      </c>
      <c r="B24" s="30">
        <v>6</v>
      </c>
      <c r="C24" s="31">
        <v>1</v>
      </c>
      <c r="D24" s="32">
        <v>39</v>
      </c>
      <c r="E24" s="33">
        <v>1</v>
      </c>
      <c r="F24" s="50">
        <f t="shared" si="0"/>
        <v>6.5</v>
      </c>
      <c r="G24" s="47"/>
      <c r="H24" s="34">
        <f t="shared" ref="H24" si="3">E24/C24</f>
        <v>1</v>
      </c>
    </row>
    <row r="25" spans="1:18" ht="22.5" customHeight="1" x14ac:dyDescent="0.3">
      <c r="A25" s="29" t="s">
        <v>32</v>
      </c>
      <c r="B25" s="30">
        <v>2</v>
      </c>
      <c r="C25" s="31">
        <v>1</v>
      </c>
      <c r="D25" s="32">
        <v>13</v>
      </c>
      <c r="E25" s="33" t="s">
        <v>54</v>
      </c>
      <c r="F25" s="50">
        <f t="shared" si="0"/>
        <v>6.5</v>
      </c>
      <c r="G25" s="47"/>
      <c r="H25" s="34"/>
    </row>
    <row r="26" spans="1:18" ht="22.5" customHeight="1" x14ac:dyDescent="0.3">
      <c r="A26" s="29" t="s">
        <v>34</v>
      </c>
      <c r="B26" s="30">
        <v>5</v>
      </c>
      <c r="C26" s="31">
        <v>1</v>
      </c>
      <c r="D26" s="32">
        <v>25</v>
      </c>
      <c r="E26" s="33" t="s">
        <v>54</v>
      </c>
      <c r="F26" s="50">
        <f t="shared" si="0"/>
        <v>5</v>
      </c>
      <c r="G26" s="47"/>
      <c r="H26" s="34"/>
    </row>
    <row r="27" spans="1:18" ht="22.5" customHeight="1" x14ac:dyDescent="0.3">
      <c r="A27" s="29" t="s">
        <v>35</v>
      </c>
      <c r="B27" s="30">
        <v>2</v>
      </c>
      <c r="C27" s="31">
        <v>1</v>
      </c>
      <c r="D27" s="32">
        <v>27</v>
      </c>
      <c r="E27" s="33" t="s">
        <v>54</v>
      </c>
      <c r="F27" s="50">
        <f t="shared" si="0"/>
        <v>13.5</v>
      </c>
      <c r="G27" s="47"/>
      <c r="H27" s="34"/>
    </row>
    <row r="28" spans="1:18" ht="22.5" customHeight="1" x14ac:dyDescent="0.3">
      <c r="A28" s="29" t="s">
        <v>36</v>
      </c>
      <c r="B28" s="30">
        <v>2</v>
      </c>
      <c r="C28" s="31">
        <v>1</v>
      </c>
      <c r="D28" s="32">
        <v>25</v>
      </c>
      <c r="E28" s="33" t="s">
        <v>54</v>
      </c>
      <c r="F28" s="50">
        <f t="shared" si="0"/>
        <v>12.5</v>
      </c>
      <c r="G28" s="47"/>
      <c r="H28" s="34"/>
    </row>
    <row r="29" spans="1:18" ht="22.5" customHeight="1" x14ac:dyDescent="0.3">
      <c r="A29" s="35" t="s">
        <v>63</v>
      </c>
      <c r="B29" s="36">
        <f>SUM(B8:B28)</f>
        <v>179</v>
      </c>
      <c r="C29" s="37" t="s">
        <v>64</v>
      </c>
      <c r="D29" s="55">
        <f>SUM(D8:D28)</f>
        <v>1694</v>
      </c>
      <c r="E29" s="38">
        <f>SUM(E8:E28)</f>
        <v>7</v>
      </c>
      <c r="F29" s="52">
        <f t="shared" si="0"/>
        <v>9.4636871508379894</v>
      </c>
      <c r="G29" s="48"/>
      <c r="H29" s="53">
        <f>AVERAGE(H8:H28)</f>
        <v>1.1000000000000001</v>
      </c>
      <c r="Q29" s="15"/>
      <c r="R29"/>
    </row>
    <row r="30" spans="1:18" ht="22.5" customHeight="1" x14ac:dyDescent="0.3">
      <c r="A30" s="29" t="s">
        <v>37</v>
      </c>
      <c r="B30" s="30">
        <v>6</v>
      </c>
      <c r="C30" s="39"/>
      <c r="D30" s="32">
        <v>88</v>
      </c>
      <c r="E30" s="40"/>
      <c r="F30" s="50">
        <f t="shared" ref="F30:F36" si="4">D30/B30</f>
        <v>14.666666666666666</v>
      </c>
      <c r="G30" s="47"/>
      <c r="H30" s="41"/>
    </row>
    <row r="31" spans="1:18" ht="22.5" customHeight="1" x14ac:dyDescent="0.3">
      <c r="A31" s="29" t="s">
        <v>25</v>
      </c>
      <c r="B31" s="30">
        <v>18</v>
      </c>
      <c r="C31" s="31">
        <v>2</v>
      </c>
      <c r="D31" s="32">
        <v>143</v>
      </c>
      <c r="E31" s="33" t="s">
        <v>54</v>
      </c>
      <c r="F31" s="50">
        <f t="shared" si="4"/>
        <v>7.9444444444444446</v>
      </c>
      <c r="G31" s="47"/>
      <c r="H31" s="34"/>
    </row>
    <row r="32" spans="1:18" ht="22.5" customHeight="1" x14ac:dyDescent="0.3">
      <c r="A32" s="29" t="s">
        <v>26</v>
      </c>
      <c r="B32" s="30">
        <v>2</v>
      </c>
      <c r="C32" s="39"/>
      <c r="D32" s="32">
        <v>36</v>
      </c>
      <c r="E32" s="40"/>
      <c r="F32" s="50">
        <f t="shared" si="4"/>
        <v>18</v>
      </c>
      <c r="G32" s="47"/>
      <c r="H32" s="41"/>
    </row>
    <row r="33" spans="1:18" ht="22.5" customHeight="1" x14ac:dyDescent="0.3">
      <c r="A33" s="29" t="s">
        <v>27</v>
      </c>
      <c r="B33" s="30">
        <v>9</v>
      </c>
      <c r="C33" s="31">
        <v>1</v>
      </c>
      <c r="D33" s="32">
        <v>100</v>
      </c>
      <c r="E33" s="33">
        <v>3</v>
      </c>
      <c r="F33" s="50">
        <f t="shared" si="4"/>
        <v>11.111111111111111</v>
      </c>
      <c r="G33" s="47"/>
      <c r="H33" s="34">
        <f t="shared" ref="H33" si="5">E33/C33</f>
        <v>3</v>
      </c>
    </row>
    <row r="34" spans="1:18" ht="22.5" customHeight="1" x14ac:dyDescent="0.3">
      <c r="A34" s="29" t="s">
        <v>28</v>
      </c>
      <c r="B34" s="30">
        <v>13</v>
      </c>
      <c r="C34" s="31">
        <v>1</v>
      </c>
      <c r="D34" s="32">
        <v>102</v>
      </c>
      <c r="E34" s="33" t="s">
        <v>54</v>
      </c>
      <c r="F34" s="50">
        <f t="shared" si="4"/>
        <v>7.8461538461538458</v>
      </c>
      <c r="G34" s="47"/>
      <c r="H34" s="34"/>
    </row>
    <row r="35" spans="1:18" ht="22.5" customHeight="1" x14ac:dyDescent="0.3">
      <c r="A35" s="35" t="s">
        <v>65</v>
      </c>
      <c r="B35" s="36">
        <f>SUM(B30:B34)</f>
        <v>48</v>
      </c>
      <c r="C35" s="42">
        <f>SUM(C30:C34)</f>
        <v>4</v>
      </c>
      <c r="D35" s="38">
        <f>SUM(D30:D34)</f>
        <v>469</v>
      </c>
      <c r="E35" s="38">
        <f>SUM(E30:E34)</f>
        <v>3</v>
      </c>
      <c r="F35" s="52">
        <f t="shared" si="4"/>
        <v>9.7708333333333339</v>
      </c>
      <c r="G35" s="48"/>
      <c r="H35" s="54">
        <f>H33</f>
        <v>3</v>
      </c>
      <c r="Q35" s="15"/>
      <c r="R35"/>
    </row>
    <row r="36" spans="1:18" ht="22.5" customHeight="1" thickBot="1" x14ac:dyDescent="0.35">
      <c r="A36" s="43" t="s">
        <v>6</v>
      </c>
      <c r="B36" s="44">
        <f>SUM(B35,B29)</f>
        <v>227</v>
      </c>
      <c r="C36" s="45">
        <v>25</v>
      </c>
      <c r="D36" s="56">
        <f>SUM(D29,D35)</f>
        <v>2163</v>
      </c>
      <c r="E36" s="45">
        <f>SUM(E29,E35)</f>
        <v>10</v>
      </c>
      <c r="F36" s="51">
        <f t="shared" si="4"/>
        <v>9.5286343612334807</v>
      </c>
      <c r="G36" s="49"/>
      <c r="H36" s="46">
        <f>AVERAGE(H33,H24,H18,H17,H15,H9)</f>
        <v>1.4166666666666667</v>
      </c>
    </row>
  </sheetData>
  <mergeCells count="21">
    <mergeCell ref="J20:J22"/>
    <mergeCell ref="J23:K23"/>
    <mergeCell ref="J8:J9"/>
    <mergeCell ref="J10:J12"/>
    <mergeCell ref="J13:J15"/>
    <mergeCell ref="J16:J17"/>
    <mergeCell ref="J18:J19"/>
    <mergeCell ref="J2:P2"/>
    <mergeCell ref="J3:P3"/>
    <mergeCell ref="J6:J7"/>
    <mergeCell ref="K6:K7"/>
    <mergeCell ref="L6:L7"/>
    <mergeCell ref="M6:O6"/>
    <mergeCell ref="P6:P7"/>
    <mergeCell ref="A2:H2"/>
    <mergeCell ref="A3:H3"/>
    <mergeCell ref="F6:H6"/>
    <mergeCell ref="B6:C6"/>
    <mergeCell ref="A6:A7"/>
    <mergeCell ref="D6:E6"/>
    <mergeCell ref="F7:G7"/>
  </mergeCells>
  <phoneticPr fontId="1" type="noConversion"/>
  <pageMargins left="0.23622047244094491" right="0.23622047244094491" top="0.98425196850393704" bottom="0.74803149606299213" header="0.31496062992125984" footer="0.31496062992125984"/>
  <pageSetup paperSize="9" scale="58" fitToHeight="0" orientation="landscape" r:id="rId1"/>
  <ignoredErrors>
    <ignoredError sqref="H3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2023학년도 중등임용(최종)</vt:lpstr>
      <vt:lpstr>'2023학년도 중등임용(최종)'!Print_Area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2022-10-25T23:47:32Z</cp:lastPrinted>
  <dcterms:created xsi:type="dcterms:W3CDTF">2017-10-11T04:46:18Z</dcterms:created>
  <dcterms:modified xsi:type="dcterms:W3CDTF">2022-10-25T23:48:45Z</dcterms:modified>
</cp:coreProperties>
</file>