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유폴더\중등임용\2024 중등임용\3.원서접수\원서접수 현황\"/>
    </mc:Choice>
  </mc:AlternateContent>
  <xr:revisionPtr revIDLastSave="0" documentId="13_ncr:1_{E744E9D7-D1D2-46DF-9236-B38CF0ED4F92}" xr6:coauthVersionLast="45" xr6:coauthVersionMax="45" xr10:uidLastSave="{00000000-0000-0000-0000-000000000000}"/>
  <bookViews>
    <workbookView xWindow="1815" yWindow="390" windowWidth="25785" windowHeight="13755" tabRatio="860" xr2:uid="{00000000-000D-0000-FFFF-FFFF00000000}"/>
  </bookViews>
  <sheets>
    <sheet name="공립" sheetId="28" r:id="rId1"/>
    <sheet name="사립" sheetId="29" r:id="rId2"/>
  </sheets>
  <externalReferences>
    <externalReference r:id="rId3"/>
    <externalReference r:id="rId4"/>
    <externalReference r:id="rId5"/>
    <externalReference r:id="rId6"/>
  </externalReferences>
  <definedNames>
    <definedName name="_1a578_">#REF!</definedName>
    <definedName name="_A131537">#REF!</definedName>
    <definedName name="_A91633">#REF!</definedName>
    <definedName name="_xlnm.Print_Area" localSheetId="0">공립!$A$1:$G$35</definedName>
    <definedName name="_xlnm.Print_Area" localSheetId="1">사립!$A$1:$H$59</definedName>
    <definedName name="_xlnm.Print_Titles" localSheetId="0">공립!$1:$5</definedName>
    <definedName name="_xlnm.Print_Titles" localSheetId="1">사립!$1:$5</definedName>
    <definedName name="공">#REF!</definedName>
    <definedName name="구">#REF!</definedName>
    <definedName name="등록금">#REF!</definedName>
    <definedName name="라">#REF!</definedName>
    <definedName name="ㅁ578">#REF!</definedName>
    <definedName name="발표자료">[1]울산!$B$6:$AF$24</definedName>
    <definedName name="배분요구">#REF!</definedName>
    <definedName name="ㅅ1303">#REF!</definedName>
    <definedName name="사">#REF!</definedName>
    <definedName name="삼">#REF!</definedName>
    <definedName name="수당1">#REF!,#REF!,#REF!,#REF!,#REF!,#REF!,#REF!,#REF!,#REF!,#REF!,#REF!,#REF!,#REF!</definedName>
    <definedName name="수당2">#REF!,#REF!,#REF!,#REF!,#REF!,#REF!,#REF!,#REF!,#REF!,#REF!,#REF!,#REF!,#REF!</definedName>
    <definedName name="수업료">#REF!</definedName>
    <definedName name="십">#REF!</definedName>
    <definedName name="십삼">#REF!</definedName>
    <definedName name="십이">#REF!</definedName>
    <definedName name="십일">#REF!</definedName>
    <definedName name="아니오">#REF!</definedName>
    <definedName name="아무">#REF!</definedName>
    <definedName name="영">#REF!</definedName>
    <definedName name="영덕">[2]수당별!$N$198:$X$198,[2]수당별!$N$194:$X$196,[2]수당별!$N$189:$X$192,[2]수당별!$N$157:$X$186,[2]수당별!$N$148:$X$153,[2]수당별!$N$143:$X$146,[2]수당별!$N$134:$X$141,[2]수당별!$N$105:$X$132,[2]수당별!$N$101:$X$103,[2]수당별!$N$19:$X$99,[2]수당별!$N$8:$X$17,[2]수당별!$N$5:$X$6,[2]수당별!$N$3:$X$3</definedName>
    <definedName name="오">#REF!</definedName>
    <definedName name="유공자" localSheetId="1">[1]울산!#REF!</definedName>
    <definedName name="유공자">[1]울산!#REF!</definedName>
    <definedName name="육">#REF!</definedName>
    <definedName name="이">#REF!</definedName>
    <definedName name="이이">#REF!</definedName>
    <definedName name="일" localSheetId="1">'[3]1-가'!#REF!</definedName>
    <definedName name="일">'[3]1-가'!#REF!</definedName>
    <definedName name="일일" localSheetId="1">#REF!</definedName>
    <definedName name="일일">#REF!</definedName>
    <definedName name="입학금">#REF!</definedName>
    <definedName name="졸업구분" localSheetId="1">[1]울산!#REF!</definedName>
    <definedName name="졸업구분">[1]울산!#REF!</definedName>
    <definedName name="지역배분요구">#REF!</definedName>
    <definedName name="체육계">#REF!</definedName>
    <definedName name="체육계1">#REF!</definedName>
    <definedName name="칠">#REF!</definedName>
    <definedName name="칠칠">#REF!</definedName>
    <definedName name="코드">#REF!</definedName>
    <definedName name="팔">#REF!</definedName>
    <definedName name="합격자구분">[1]울산!$B$138:$E$155</definedName>
    <definedName name="호봉">#REF!,#REF!,#REF!,#REF!,#REF!,#REF!,#REF!,#REF!,#REF!,#REF!</definedName>
    <definedName name="호봉승급">[4]호봉승급!$C$3:$F$5,[4]호봉승급!$C$7:$F$9,[4]호봉승급!$C$11:$F$13,[4]호봉승급!$C$15:$F$17,[4]호봉승급!$C$19:$F$21,[4]호봉승급!$C$23:$F$25,[4]호봉승급!$C$27:$F$29,[4]호봉승급!$C$31:$F$33,[4]호봉승급!$C$35:$F$37,[4]호봉승급!$C$39:$F$41</definedName>
  </definedNames>
  <calcPr calcId="191029"/>
</workbook>
</file>

<file path=xl/calcChain.xml><?xml version="1.0" encoding="utf-8"?>
<calcChain xmlns="http://schemas.openxmlformats.org/spreadsheetml/2006/main">
  <c r="F6" i="29" l="1"/>
  <c r="F31" i="28" l="1"/>
  <c r="E24" i="29" l="1"/>
  <c r="D31" i="28" l="1"/>
  <c r="D33" i="28"/>
  <c r="F33" i="28"/>
  <c r="G31" i="28"/>
  <c r="C34" i="28"/>
  <c r="C33" i="28"/>
  <c r="B33" i="28"/>
  <c r="C31" i="28"/>
  <c r="B31" i="28"/>
  <c r="E31" i="28" l="1"/>
  <c r="G54" i="29"/>
  <c r="E54" i="29"/>
  <c r="D54" i="29"/>
  <c r="H53" i="29"/>
  <c r="F53" i="29"/>
  <c r="H52" i="29"/>
  <c r="F52" i="29"/>
  <c r="G56" i="29"/>
  <c r="E56" i="29"/>
  <c r="F56" i="29" s="1"/>
  <c r="D56" i="29"/>
  <c r="H55" i="29"/>
  <c r="F55" i="29"/>
  <c r="F49" i="29"/>
  <c r="H49" i="29"/>
  <c r="F48" i="29"/>
  <c r="H48" i="29"/>
  <c r="G45" i="29"/>
  <c r="E45" i="29"/>
  <c r="D45" i="29"/>
  <c r="H44" i="29"/>
  <c r="F44" i="29"/>
  <c r="G58" i="29"/>
  <c r="E58" i="29"/>
  <c r="D58" i="29"/>
  <c r="H57" i="29"/>
  <c r="F57" i="29"/>
  <c r="G51" i="29"/>
  <c r="E51" i="29"/>
  <c r="D51" i="29"/>
  <c r="H51" i="29" s="1"/>
  <c r="H50" i="29"/>
  <c r="F50" i="29"/>
  <c r="H47" i="29"/>
  <c r="F47" i="29"/>
  <c r="H46" i="29"/>
  <c r="F46" i="29"/>
  <c r="F41" i="29"/>
  <c r="H41" i="29"/>
  <c r="F32" i="29"/>
  <c r="H32" i="29"/>
  <c r="F27" i="29"/>
  <c r="H27" i="29"/>
  <c r="G20" i="29"/>
  <c r="E20" i="29"/>
  <c r="D20" i="29"/>
  <c r="F18" i="29"/>
  <c r="H18" i="29"/>
  <c r="H11" i="29"/>
  <c r="H12" i="29"/>
  <c r="H13" i="29"/>
  <c r="H14" i="29"/>
  <c r="H15" i="29"/>
  <c r="G16" i="29"/>
  <c r="E16" i="29"/>
  <c r="D16" i="29"/>
  <c r="F15" i="29"/>
  <c r="F14" i="29"/>
  <c r="F13" i="29"/>
  <c r="F12" i="29"/>
  <c r="F11" i="29"/>
  <c r="G9" i="29"/>
  <c r="E9" i="29"/>
  <c r="D9" i="29"/>
  <c r="H7" i="29"/>
  <c r="F7" i="29"/>
  <c r="H8" i="29"/>
  <c r="F8" i="29"/>
  <c r="B24" i="28"/>
  <c r="B34" i="28" s="1"/>
  <c r="G43" i="29"/>
  <c r="G39" i="29"/>
  <c r="G36" i="29"/>
  <c r="G34" i="29"/>
  <c r="G24" i="29"/>
  <c r="F19" i="29"/>
  <c r="E43" i="29"/>
  <c r="E39" i="29"/>
  <c r="E36" i="29"/>
  <c r="E34" i="29"/>
  <c r="E29" i="29"/>
  <c r="D43" i="29"/>
  <c r="D39" i="29"/>
  <c r="D36" i="29"/>
  <c r="D34" i="29"/>
  <c r="H42" i="29"/>
  <c r="F42" i="29"/>
  <c r="H40" i="29"/>
  <c r="F40" i="29"/>
  <c r="F38" i="29"/>
  <c r="H38" i="29"/>
  <c r="F33" i="29"/>
  <c r="H33" i="29"/>
  <c r="F31" i="29"/>
  <c r="H31" i="29"/>
  <c r="H30" i="29"/>
  <c r="F30" i="29"/>
  <c r="H35" i="29"/>
  <c r="F35" i="29"/>
  <c r="D24" i="29"/>
  <c r="F24" i="29" s="1"/>
  <c r="F23" i="29"/>
  <c r="H23" i="29"/>
  <c r="H19" i="29"/>
  <c r="G32" i="28"/>
  <c r="E32" i="28"/>
  <c r="G30" i="28"/>
  <c r="E30" i="28"/>
  <c r="G29" i="28"/>
  <c r="E29" i="28"/>
  <c r="G28" i="28"/>
  <c r="E28" i="28"/>
  <c r="G27" i="28"/>
  <c r="E27" i="28"/>
  <c r="G7" i="28"/>
  <c r="G8" i="28"/>
  <c r="G9" i="28"/>
  <c r="G10" i="28"/>
  <c r="G11" i="28"/>
  <c r="G12" i="28"/>
  <c r="G13" i="28"/>
  <c r="G14" i="28"/>
  <c r="G15" i="28"/>
  <c r="G16" i="28"/>
  <c r="G17" i="28"/>
  <c r="G18" i="28"/>
  <c r="G19" i="28"/>
  <c r="G20" i="28"/>
  <c r="G21" i="28"/>
  <c r="G22" i="28"/>
  <c r="G23" i="28"/>
  <c r="F24" i="28"/>
  <c r="F34" i="28" s="1"/>
  <c r="D24" i="28"/>
  <c r="E24" i="28" s="1"/>
  <c r="G29" i="29"/>
  <c r="H17" i="29"/>
  <c r="G6" i="28"/>
  <c r="E7" i="28"/>
  <c r="E8" i="28"/>
  <c r="E9" i="28"/>
  <c r="E10" i="28"/>
  <c r="E11" i="28"/>
  <c r="E12" i="28"/>
  <c r="E13" i="28"/>
  <c r="E14" i="28"/>
  <c r="E15" i="28"/>
  <c r="E16" i="28"/>
  <c r="E17" i="28"/>
  <c r="E18" i="28"/>
  <c r="E19" i="28"/>
  <c r="E20" i="28"/>
  <c r="E21" i="28"/>
  <c r="E22" i="28"/>
  <c r="E23" i="28"/>
  <c r="E6" i="28"/>
  <c r="H10" i="29"/>
  <c r="H21" i="29"/>
  <c r="H22" i="29"/>
  <c r="H25" i="29"/>
  <c r="H26" i="29"/>
  <c r="H28" i="29"/>
  <c r="H37" i="29"/>
  <c r="F10" i="29"/>
  <c r="F17" i="29"/>
  <c r="F21" i="29"/>
  <c r="F22" i="29"/>
  <c r="F25" i="29"/>
  <c r="F26" i="29"/>
  <c r="F28" i="29"/>
  <c r="F37" i="29"/>
  <c r="H6" i="29"/>
  <c r="D29" i="29"/>
  <c r="F51" i="29" l="1"/>
  <c r="H29" i="29"/>
  <c r="H20" i="29"/>
  <c r="F45" i="29"/>
  <c r="F29" i="29"/>
  <c r="H54" i="29"/>
  <c r="H34" i="29"/>
  <c r="H36" i="29"/>
  <c r="H56" i="29"/>
  <c r="F34" i="29"/>
  <c r="F16" i="29"/>
  <c r="F36" i="29"/>
  <c r="H16" i="29"/>
  <c r="F54" i="29"/>
  <c r="H24" i="29"/>
  <c r="H9" i="29"/>
  <c r="D59" i="29"/>
  <c r="F9" i="29"/>
  <c r="E59" i="29"/>
  <c r="D34" i="28"/>
  <c r="F43" i="29"/>
  <c r="F39" i="29"/>
  <c r="F58" i="29"/>
  <c r="H58" i="29"/>
  <c r="H43" i="29"/>
  <c r="G33" i="28"/>
  <c r="E33" i="28"/>
  <c r="H39" i="29"/>
  <c r="G24" i="28"/>
  <c r="H45" i="29"/>
  <c r="G34" i="28"/>
  <c r="G59" i="29"/>
  <c r="F20" i="29"/>
  <c r="H59" i="29" l="1"/>
  <c r="F59" i="29"/>
  <c r="E34" i="28"/>
</calcChain>
</file>

<file path=xl/sharedStrings.xml><?xml version="1.0" encoding="utf-8"?>
<sst xmlns="http://schemas.openxmlformats.org/spreadsheetml/2006/main" count="138" uniqueCount="98">
  <si>
    <t>합계</t>
    <phoneticPr fontId="3" type="noConversion"/>
  </si>
  <si>
    <t>[인천광역시교육청]</t>
    <phoneticPr fontId="3" type="noConversion"/>
  </si>
  <si>
    <t>과목</t>
    <phoneticPr fontId="33" type="noConversion"/>
  </si>
  <si>
    <t>모집인원</t>
    <phoneticPr fontId="33" type="noConversion"/>
  </si>
  <si>
    <t>지원자누계</t>
    <phoneticPr fontId="3" type="noConversion"/>
  </si>
  <si>
    <t>일반</t>
    <phoneticPr fontId="33" type="noConversion"/>
  </si>
  <si>
    <t xml:space="preserve"> 일반지원율</t>
    <phoneticPr fontId="3" type="noConversion"/>
  </si>
  <si>
    <t>장애지원율</t>
    <phoneticPr fontId="3" type="noConversion"/>
  </si>
  <si>
    <t>공립 합계</t>
    <phoneticPr fontId="3" type="noConversion"/>
  </si>
  <si>
    <t>수학</t>
    <phoneticPr fontId="3" type="noConversion"/>
  </si>
  <si>
    <t>특수(중등)</t>
    <phoneticPr fontId="3" type="noConversion"/>
  </si>
  <si>
    <t>체육</t>
  </si>
  <si>
    <t>음악</t>
  </si>
  <si>
    <t>미술</t>
  </si>
  <si>
    <t>사립 합계</t>
    <phoneticPr fontId="3" type="noConversion"/>
  </si>
  <si>
    <t>장애</t>
    <phoneticPr fontId="3" type="noConversion"/>
  </si>
  <si>
    <t>국어</t>
    <phoneticPr fontId="3" type="noConversion"/>
  </si>
  <si>
    <t>물리</t>
    <phoneticPr fontId="3" type="noConversion"/>
  </si>
  <si>
    <t>일반사회</t>
    <phoneticPr fontId="3" type="noConversion"/>
  </si>
  <si>
    <t>보건</t>
    <phoneticPr fontId="3" type="noConversion"/>
  </si>
  <si>
    <t>사서</t>
    <phoneticPr fontId="3" type="noConversion"/>
  </si>
  <si>
    <t>전문상담</t>
    <phoneticPr fontId="3" type="noConversion"/>
  </si>
  <si>
    <t>법인명</t>
    <phoneticPr fontId="33" type="noConversion"/>
  </si>
  <si>
    <t>학교명</t>
    <phoneticPr fontId="33" type="noConversion"/>
  </si>
  <si>
    <t>합계</t>
    <phoneticPr fontId="3" type="noConversion"/>
  </si>
  <si>
    <t>우림교육재단</t>
    <phoneticPr fontId="43" type="noConversion"/>
  </si>
  <si>
    <t>제일고등학교</t>
    <phoneticPr fontId="43" type="noConversion"/>
  </si>
  <si>
    <t xml:space="preserve"> 합계</t>
    <phoneticPr fontId="3" type="noConversion"/>
  </si>
  <si>
    <t>선발예정
인원</t>
    <phoneticPr fontId="43" type="noConversion"/>
  </si>
  <si>
    <t>1지망</t>
    <phoneticPr fontId="33" type="noConversion"/>
  </si>
  <si>
    <t>2지망</t>
    <phoneticPr fontId="33" type="noConversion"/>
  </si>
  <si>
    <t xml:space="preserve"> 1지망지원율</t>
    <phoneticPr fontId="33" type="noConversion"/>
  </si>
  <si>
    <t>2지망지원율</t>
    <phoneticPr fontId="33" type="noConversion"/>
  </si>
  <si>
    <r>
      <t xml:space="preserve">장애
</t>
    </r>
    <r>
      <rPr>
        <b/>
        <sz val="12"/>
        <color indexed="10"/>
        <rFont val="맑은 고딕"/>
        <family val="3"/>
        <charset val="129"/>
      </rPr>
      <t>(최대선발
가능인원)</t>
    </r>
    <phoneticPr fontId="3" type="noConversion"/>
  </si>
  <si>
    <t>국어</t>
    <phoneticPr fontId="3" type="noConversion"/>
  </si>
  <si>
    <t>수학</t>
    <phoneticPr fontId="3" type="noConversion"/>
  </si>
  <si>
    <t>물리</t>
    <phoneticPr fontId="3" type="noConversion"/>
  </si>
  <si>
    <t>화학</t>
    <phoneticPr fontId="3" type="noConversion"/>
  </si>
  <si>
    <t>생물</t>
    <phoneticPr fontId="3" type="noConversion"/>
  </si>
  <si>
    <t>지구과학</t>
    <phoneticPr fontId="3" type="noConversion"/>
  </si>
  <si>
    <t>역사</t>
    <phoneticPr fontId="3" type="noConversion"/>
  </si>
  <si>
    <t>지리</t>
    <phoneticPr fontId="3" type="noConversion"/>
  </si>
  <si>
    <t>영어</t>
    <phoneticPr fontId="3" type="noConversion"/>
  </si>
  <si>
    <t>기술</t>
    <phoneticPr fontId="3" type="noConversion"/>
  </si>
  <si>
    <t>가정</t>
    <phoneticPr fontId="3" type="noConversion"/>
  </si>
  <si>
    <t>기계</t>
    <phoneticPr fontId="3" type="noConversion"/>
  </si>
  <si>
    <t>동산육영회</t>
    <phoneticPr fontId="3" type="noConversion"/>
  </si>
  <si>
    <t>동산고등학교</t>
    <phoneticPr fontId="3" type="noConversion"/>
  </si>
  <si>
    <t>영어</t>
    <phoneticPr fontId="43" type="noConversion"/>
  </si>
  <si>
    <t>양지학원</t>
    <phoneticPr fontId="43" type="noConversion"/>
  </si>
  <si>
    <t>인제고등학교</t>
    <phoneticPr fontId="43" type="noConversion"/>
  </si>
  <si>
    <t>생물</t>
    <phoneticPr fontId="43" type="noConversion"/>
  </si>
  <si>
    <t>음악</t>
    <phoneticPr fontId="3" type="noConversion"/>
  </si>
  <si>
    <t>보건</t>
    <phoneticPr fontId="43" type="noConversion"/>
  </si>
  <si>
    <t>문성학원</t>
    <phoneticPr fontId="43" type="noConversion"/>
  </si>
  <si>
    <t>인천금융고등학교</t>
    <phoneticPr fontId="43" type="noConversion"/>
  </si>
  <si>
    <t>화학</t>
    <phoneticPr fontId="43" type="noConversion"/>
  </si>
  <si>
    <t>일반사회</t>
    <phoneticPr fontId="43" type="noConversion"/>
  </si>
  <si>
    <t>정파학원</t>
    <phoneticPr fontId="43" type="noConversion"/>
  </si>
  <si>
    <t>서인천고등학교</t>
    <phoneticPr fontId="43" type="noConversion"/>
  </si>
  <si>
    <t>구세군학원</t>
    <phoneticPr fontId="43" type="noConversion"/>
  </si>
  <si>
    <t>인평자동차고등학교</t>
    <phoneticPr fontId="43" type="noConversion"/>
  </si>
  <si>
    <r>
      <t>도덕</t>
    </r>
    <r>
      <rPr>
        <b/>
        <sz val="12"/>
        <rFont val="MS Gothic"/>
        <family val="3"/>
        <charset val="128"/>
      </rPr>
      <t>・</t>
    </r>
    <r>
      <rPr>
        <b/>
        <sz val="12"/>
        <rFont val="맑은 고딕"/>
        <family val="3"/>
        <charset val="129"/>
      </rPr>
      <t>윤리</t>
    </r>
    <phoneticPr fontId="3" type="noConversion"/>
  </si>
  <si>
    <r>
      <t>정보</t>
    </r>
    <r>
      <rPr>
        <b/>
        <sz val="12"/>
        <rFont val="MS Gothic"/>
        <family val="3"/>
        <charset val="128"/>
      </rPr>
      <t>・</t>
    </r>
    <r>
      <rPr>
        <b/>
        <sz val="12"/>
        <rFont val="맑은 고딕"/>
        <family val="3"/>
        <charset val="129"/>
      </rPr>
      <t>컴퓨터</t>
    </r>
    <phoneticPr fontId="3" type="noConversion"/>
  </si>
  <si>
    <t>화공</t>
    <phoneticPr fontId="3" type="noConversion"/>
  </si>
  <si>
    <t>명성학원</t>
    <phoneticPr fontId="3" type="noConversion"/>
  </si>
  <si>
    <t>세일고등학교</t>
    <phoneticPr fontId="3" type="noConversion"/>
  </si>
  <si>
    <t>수학</t>
    <phoneticPr fontId="43" type="noConversion"/>
  </si>
  <si>
    <r>
      <t>정보</t>
    </r>
    <r>
      <rPr>
        <b/>
        <sz val="12"/>
        <rFont val="Yu Gothic"/>
        <family val="2"/>
        <charset val="128"/>
      </rPr>
      <t>・</t>
    </r>
    <r>
      <rPr>
        <b/>
        <sz val="12"/>
        <rFont val="맑은 고딕"/>
        <family val="3"/>
        <charset val="129"/>
      </rPr>
      <t>컴퓨터</t>
    </r>
    <phoneticPr fontId="43" type="noConversion"/>
  </si>
  <si>
    <t>역사</t>
    <phoneticPr fontId="43" type="noConversion"/>
  </si>
  <si>
    <t>음악</t>
    <phoneticPr fontId="43" type="noConversion"/>
  </si>
  <si>
    <t>인항학원</t>
    <phoneticPr fontId="43" type="noConversion"/>
  </si>
  <si>
    <t>인항고등학교</t>
    <phoneticPr fontId="43" type="noConversion"/>
  </si>
  <si>
    <t>체육</t>
    <phoneticPr fontId="43" type="noConversion"/>
  </si>
  <si>
    <t>보합학원</t>
    <phoneticPr fontId="43" type="noConversion"/>
  </si>
  <si>
    <t>인천중앙여자상업고등학교</t>
    <phoneticPr fontId="43" type="noConversion"/>
  </si>
  <si>
    <t>상업</t>
    <phoneticPr fontId="43" type="noConversion"/>
  </si>
  <si>
    <t>봉선학원</t>
    <phoneticPr fontId="43" type="noConversion"/>
  </si>
  <si>
    <t>인천세무고등학교</t>
    <phoneticPr fontId="43" type="noConversion"/>
  </si>
  <si>
    <t>산마을학원</t>
    <phoneticPr fontId="43" type="noConversion"/>
  </si>
  <si>
    <t>산마을고등학교</t>
    <phoneticPr fontId="43" type="noConversion"/>
  </si>
  <si>
    <t>신성학원</t>
    <phoneticPr fontId="43" type="noConversion"/>
  </si>
  <si>
    <t>명신여자고등학교</t>
    <phoneticPr fontId="43" type="noConversion"/>
  </si>
  <si>
    <t>전문상담</t>
    <phoneticPr fontId="43" type="noConversion"/>
  </si>
  <si>
    <t>영화학원</t>
    <phoneticPr fontId="43" type="noConversion"/>
  </si>
  <si>
    <t>영화국제관광고등학교</t>
    <phoneticPr fontId="43" type="noConversion"/>
  </si>
  <si>
    <t>인천하늘교육재단</t>
    <phoneticPr fontId="43" type="noConversion"/>
  </si>
  <si>
    <t>인천하늘고등학교</t>
    <phoneticPr fontId="43" type="noConversion"/>
  </si>
  <si>
    <r>
      <t>식물자원</t>
    </r>
    <r>
      <rPr>
        <b/>
        <sz val="12"/>
        <rFont val="Yu Gothic"/>
        <family val="3"/>
        <charset val="128"/>
      </rPr>
      <t>・</t>
    </r>
    <r>
      <rPr>
        <b/>
        <sz val="12"/>
        <rFont val="맑은 고딕"/>
        <family val="3"/>
        <charset val="129"/>
      </rPr>
      <t>조경</t>
    </r>
    <phoneticPr fontId="3" type="noConversion"/>
  </si>
  <si>
    <t>소계[특수(중등)]</t>
    <phoneticPr fontId="3" type="noConversion"/>
  </si>
  <si>
    <t>소계[비교수교과]</t>
    <phoneticPr fontId="3" type="noConversion"/>
  </si>
  <si>
    <t>소계[교수교과]</t>
    <phoneticPr fontId="3" type="noConversion"/>
  </si>
  <si>
    <t>영양</t>
    <phoneticPr fontId="3" type="noConversion"/>
  </si>
  <si>
    <r>
      <t>10</t>
    </r>
    <r>
      <rPr>
        <b/>
        <sz val="12"/>
        <color indexed="10"/>
        <rFont val="맑은 고딕"/>
        <family val="3"/>
        <charset val="129"/>
      </rPr>
      <t>(총정원)</t>
    </r>
    <phoneticPr fontId="3" type="noConversion"/>
  </si>
  <si>
    <t>[최종, 2023.10.23.18:00 기준]</t>
    <phoneticPr fontId="3" type="noConversion"/>
  </si>
  <si>
    <t>[최종, 2023.10.23.18:00 기준]</t>
    <phoneticPr fontId="43" type="noConversion"/>
  </si>
  <si>
    <t>2024학년도 인천 중등교사 임용시험 지원현황(공립 최종)</t>
    <phoneticPr fontId="33" type="noConversion"/>
  </si>
  <si>
    <t>2024학년도 인천 중등교사 임용시험 지원현황(사립 최종)</t>
    <phoneticPr fontId="3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</si>
</sst>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\(0.0\);[Red]&quot;(△0.0)&quot;"/>
    <numFmt numFmtId="179" formatCode="_ &quot;₩&quot;* #,##0_ ;_ &quot;₩&quot;* \-#,##0_ ;_ &quot;₩&quot;* &quot;-&quot;_ ;_ @_ "/>
    <numFmt numFmtId="180" formatCode="_ &quot;₩&quot;* #,##0.00_ ;_ &quot;₩&quot;* \-#,##0.00_ ;_ &quot;₩&quot;* &quot;-&quot;??_ ;_ @_ "/>
    <numFmt numFmtId="181" formatCode="&quot;A$&quot;\ #,##0.0\ ;&quot;$&quot;\-#,##0.0"/>
    <numFmt numFmtId="182" formatCode="&quot;$&quot;#,##0.00;\(&quot;$&quot;#,##0.00\)"/>
    <numFmt numFmtId="183" formatCode="[Red]#,##0"/>
    <numFmt numFmtId="184" formatCode="&quot;$&quot;#,##0_);[Red]\(&quot;$&quot;#,##0\)"/>
    <numFmt numFmtId="185" formatCode="#,###"/>
    <numFmt numFmtId="186" formatCode="0.0_);[Red]\(0.0\)"/>
    <numFmt numFmtId="187" formatCode="0.0&quot; : 1&quot;"/>
  </numFmts>
  <fonts count="51">
    <font>
      <sz val="12"/>
      <name val="HY신명조"/>
      <family val="1"/>
      <charset val="129"/>
    </font>
    <font>
      <sz val="12"/>
      <name val="HY신명조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color indexed="8"/>
      <name val="Impact"/>
      <family val="2"/>
    </font>
    <font>
      <sz val="10"/>
      <name val="Arial"/>
      <family val="2"/>
    </font>
    <font>
      <sz val="10"/>
      <name val="굴림체"/>
      <family val="3"/>
      <charset val="129"/>
    </font>
    <font>
      <b/>
      <sz val="12"/>
      <name val="Arial"/>
      <family val="2"/>
    </font>
    <font>
      <sz val="12"/>
      <name val="???"/>
      <family val="1"/>
    </font>
    <font>
      <sz val="12"/>
      <name val="¹ÙÅÁÃ¼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0"/>
      <color indexed="14"/>
      <name val="돋움체"/>
      <family val="3"/>
      <charset val="129"/>
    </font>
    <font>
      <sz val="11"/>
      <name val="뼻뮝"/>
      <family val="3"/>
      <charset val="129"/>
    </font>
    <font>
      <sz val="17"/>
      <name val="바탕체"/>
      <family val="1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sz val="12"/>
      <name val="Times New Roman"/>
      <family val="1"/>
    </font>
    <font>
      <sz val="12"/>
      <name val="명조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9"/>
      <name val="바탕체"/>
      <family val="1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8"/>
      <name val="바탕체"/>
      <family val="1"/>
      <charset val="129"/>
    </font>
    <font>
      <sz val="12"/>
      <name val="굴림체"/>
      <family val="3"/>
      <charset val="129"/>
    </font>
    <font>
      <b/>
      <u/>
      <sz val="24"/>
      <name val="굴림체"/>
      <family val="3"/>
      <charset val="129"/>
    </font>
    <font>
      <b/>
      <sz val="12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b/>
      <sz val="14"/>
      <color indexed="9"/>
      <name val="맑은 고딕"/>
      <family val="3"/>
      <charset val="129"/>
    </font>
    <font>
      <b/>
      <sz val="12"/>
      <color indexed="9"/>
      <name val="맑은 고딕"/>
      <family val="3"/>
      <charset val="129"/>
    </font>
    <font>
      <b/>
      <sz val="20"/>
      <color indexed="8"/>
      <name val="휴먼엑스포"/>
      <family val="1"/>
      <charset val="129"/>
    </font>
    <font>
      <sz val="8"/>
      <name val="HY신명조"/>
      <family val="1"/>
      <charset val="129"/>
    </font>
    <font>
      <b/>
      <sz val="12"/>
      <color indexed="10"/>
      <name val="맑은 고딕"/>
      <family val="3"/>
      <charset val="129"/>
    </font>
    <font>
      <b/>
      <sz val="12"/>
      <name val="MS Gothic"/>
      <family val="3"/>
      <charset val="128"/>
    </font>
    <font>
      <b/>
      <sz val="12"/>
      <name val="Yu Gothic"/>
      <family val="2"/>
      <charset val="128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b/>
      <sz val="12"/>
      <name val="Yu Gothic"/>
      <family val="3"/>
      <charset val="128"/>
    </font>
    <font>
      <b/>
      <sz val="19"/>
      <color indexed="8"/>
      <name val="휴먼엑스포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9FFD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medium">
        <color indexed="64"/>
      </left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medium">
        <color indexed="64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 style="hair">
        <color theme="0" tint="-0.499984740745262"/>
      </bottom>
      <diagonal/>
    </border>
    <border>
      <left style="medium">
        <color indexed="64"/>
      </left>
      <right/>
      <top style="hair">
        <color theme="0" tint="-0.499984740745262"/>
      </top>
      <bottom style="medium">
        <color indexed="64"/>
      </bottom>
      <diagonal/>
    </border>
    <border>
      <left/>
      <right/>
      <top style="hair">
        <color theme="0" tint="-0.499984740745262"/>
      </top>
      <bottom style="medium">
        <color indexed="64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hair">
        <color theme="0" tint="-0.499984740745262"/>
      </right>
      <top style="medium">
        <color indexed="64"/>
      </top>
      <bottom/>
      <diagonal/>
    </border>
    <border diagonalDown="1"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 style="hair">
        <color theme="0" tint="-0.499984740745262"/>
      </diagonal>
    </border>
  </borders>
  <cellStyleXfs count="73">
    <xf numFmtId="0" fontId="0" fillId="0" borderId="0"/>
    <xf numFmtId="0" fontId="4" fillId="0" borderId="0"/>
    <xf numFmtId="0" fontId="4" fillId="0" borderId="0"/>
    <xf numFmtId="0" fontId="9" fillId="0" borderId="0"/>
    <xf numFmtId="0" fontId="23" fillId="0" borderId="0"/>
    <xf numFmtId="9" fontId="10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179" fontId="10" fillId="0" borderId="0" applyFont="0" applyFill="0" applyBorder="0" applyAlignment="0" applyProtection="0"/>
    <xf numFmtId="0" fontId="27" fillId="0" borderId="0" applyFont="0" applyFill="0" applyBorder="0" applyAlignment="0" applyProtection="0"/>
    <xf numFmtId="180" fontId="10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27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/>
    <xf numFmtId="0" fontId="16" fillId="0" borderId="0"/>
    <xf numFmtId="0" fontId="27" fillId="0" borderId="0"/>
    <xf numFmtId="0" fontId="2" fillId="0" borderId="0" applyFill="0" applyBorder="0" applyAlignment="0"/>
    <xf numFmtId="0" fontId="17" fillId="0" borderId="0"/>
    <xf numFmtId="0" fontId="5" fillId="2" borderId="1">
      <alignment horizontal="center" wrapText="1"/>
    </xf>
    <xf numFmtId="38" fontId="6" fillId="0" borderId="0" applyFont="0" applyFill="0" applyBorder="0" applyAlignment="0" applyProtection="0"/>
    <xf numFmtId="182" fontId="30" fillId="0" borderId="0"/>
    <xf numFmtId="0" fontId="6" fillId="0" borderId="0" applyFont="0" applyFill="0" applyBorder="0" applyAlignment="0" applyProtection="0"/>
    <xf numFmtId="40" fontId="29" fillId="0" borderId="0" applyFont="0" applyFill="0" applyBorder="0" applyAlignment="0" applyProtection="0"/>
    <xf numFmtId="0" fontId="18" fillId="0" borderId="0" applyNumberFormat="0" applyAlignment="0">
      <alignment horizontal="left"/>
    </xf>
    <xf numFmtId="184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" fillId="0" borderId="0"/>
    <xf numFmtId="15" fontId="6" fillId="0" borderId="0"/>
    <xf numFmtId="181" fontId="30" fillId="0" borderId="0"/>
    <xf numFmtId="0" fontId="19" fillId="0" borderId="0" applyNumberFormat="0" applyAlignment="0">
      <alignment horizontal="left"/>
    </xf>
    <xf numFmtId="38" fontId="20" fillId="3" borderId="0" applyNumberFormat="0" applyBorder="0" applyAlignment="0" applyProtection="0"/>
    <xf numFmtId="0" fontId="21" fillId="0" borderId="0">
      <alignment horizontal="left"/>
    </xf>
    <xf numFmtId="0" fontId="8" fillId="0" borderId="2" applyNumberFormat="0" applyAlignment="0" applyProtection="0">
      <alignment horizontal="left" vertical="center"/>
    </xf>
    <xf numFmtId="0" fontId="8" fillId="0" borderId="3">
      <alignment horizontal="left" vertical="center"/>
    </xf>
    <xf numFmtId="10" fontId="20" fillId="3" borderId="4" applyNumberFormat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22" fillId="0" borderId="5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78" fontId="4" fillId="0" borderId="0"/>
    <xf numFmtId="0" fontId="6" fillId="0" borderId="0"/>
    <xf numFmtId="10" fontId="6" fillId="0" borderId="0" applyFont="0" applyFill="0" applyBorder="0" applyAlignment="0" applyProtection="0"/>
    <xf numFmtId="30" fontId="31" fillId="0" borderId="0" applyNumberFormat="0" applyFill="0" applyBorder="0" applyAlignment="0" applyProtection="0">
      <alignment horizontal="left"/>
    </xf>
    <xf numFmtId="0" fontId="22" fillId="0" borderId="0"/>
    <xf numFmtId="40" fontId="32" fillId="0" borderId="0" applyBorder="0">
      <alignment horizontal="right"/>
    </xf>
    <xf numFmtId="0" fontId="2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3" fillId="0" borderId="0" applyNumberForma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4" fillId="0" borderId="0"/>
    <xf numFmtId="183" fontId="24" fillId="0" borderId="6" applyBorder="0"/>
    <xf numFmtId="0" fontId="2" fillId="0" borderId="0">
      <alignment vertical="center"/>
    </xf>
    <xf numFmtId="0" fontId="6" fillId="0" borderId="0"/>
    <xf numFmtId="4" fontId="12" fillId="0" borderId="0">
      <protection locked="0"/>
    </xf>
    <xf numFmtId="0" fontId="2" fillId="0" borderId="0">
      <protection locked="0"/>
    </xf>
    <xf numFmtId="0" fontId="4" fillId="0" borderId="0"/>
    <xf numFmtId="0" fontId="15" fillId="0" borderId="0"/>
    <xf numFmtId="41" fontId="2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" fillId="0" borderId="0"/>
    <xf numFmtId="0" fontId="2" fillId="0" borderId="0"/>
  </cellStyleXfs>
  <cellXfs count="81">
    <xf numFmtId="0" fontId="0" fillId="0" borderId="0" xfId="0"/>
    <xf numFmtId="0" fontId="34" fillId="0" borderId="0" xfId="72" applyFont="1" applyFill="1" applyAlignment="1">
      <alignment vertical="center"/>
    </xf>
    <xf numFmtId="0" fontId="35" fillId="0" borderId="0" xfId="72" applyFont="1" applyFill="1" applyAlignment="1">
      <alignment horizontal="center" vertical="center"/>
    </xf>
    <xf numFmtId="0" fontId="36" fillId="0" borderId="0" xfId="72" applyFont="1" applyFill="1" applyAlignment="1">
      <alignment vertical="center" shrinkToFit="1"/>
    </xf>
    <xf numFmtId="0" fontId="7" fillId="0" borderId="0" xfId="72" applyFont="1" applyFill="1" applyAlignment="1">
      <alignment vertical="center"/>
    </xf>
    <xf numFmtId="0" fontId="7" fillId="0" borderId="0" xfId="72" applyFont="1" applyFill="1" applyAlignment="1">
      <alignment horizontal="center" vertical="center"/>
    </xf>
    <xf numFmtId="0" fontId="34" fillId="0" borderId="0" xfId="72" applyFont="1" applyFill="1" applyAlignment="1">
      <alignment horizontal="left" vertical="center"/>
    </xf>
    <xf numFmtId="0" fontId="34" fillId="0" borderId="0" xfId="72" applyFont="1" applyFill="1" applyBorder="1" applyAlignment="1">
      <alignment horizontal="left" vertical="center"/>
    </xf>
    <xf numFmtId="0" fontId="34" fillId="0" borderId="0" xfId="72" applyFont="1" applyFill="1" applyAlignment="1">
      <alignment horizontal="right" vertical="center"/>
    </xf>
    <xf numFmtId="186" fontId="34" fillId="0" borderId="0" xfId="72" applyNumberFormat="1" applyFont="1" applyFill="1" applyAlignment="1">
      <alignment vertical="center"/>
    </xf>
    <xf numFmtId="186" fontId="34" fillId="0" borderId="0" xfId="72" applyNumberFormat="1" applyFont="1" applyFill="1" applyBorder="1" applyAlignment="1">
      <alignment vertical="center"/>
    </xf>
    <xf numFmtId="0" fontId="34" fillId="0" borderId="0" xfId="72" applyFont="1" applyFill="1" applyAlignment="1">
      <alignment vertical="center" wrapText="1"/>
    </xf>
    <xf numFmtId="0" fontId="41" fillId="5" borderId="16" xfId="72" applyFont="1" applyFill="1" applyBorder="1" applyAlignment="1">
      <alignment horizontal="center" vertical="center" shrinkToFit="1"/>
    </xf>
    <xf numFmtId="0" fontId="39" fillId="3" borderId="16" xfId="72" applyFont="1" applyFill="1" applyBorder="1" applyAlignment="1">
      <alignment horizontal="center" vertical="center"/>
    </xf>
    <xf numFmtId="185" fontId="38" fillId="0" borderId="16" xfId="72" applyNumberFormat="1" applyFont="1" applyFill="1" applyBorder="1" applyAlignment="1">
      <alignment horizontal="center" vertical="center" shrinkToFit="1"/>
    </xf>
    <xf numFmtId="185" fontId="39" fillId="4" borderId="16" xfId="72" applyNumberFormat="1" applyFont="1" applyFill="1" applyBorder="1" applyAlignment="1">
      <alignment horizontal="center" vertical="center" shrinkToFit="1"/>
    </xf>
    <xf numFmtId="185" fontId="39" fillId="6" borderId="16" xfId="72" applyNumberFormat="1" applyFont="1" applyFill="1" applyBorder="1" applyAlignment="1">
      <alignment horizontal="center" vertical="center" shrinkToFit="1"/>
    </xf>
    <xf numFmtId="0" fontId="42" fillId="0" borderId="0" xfId="72" applyFont="1" applyFill="1" applyAlignment="1">
      <alignment vertical="center"/>
    </xf>
    <xf numFmtId="187" fontId="47" fillId="7" borderId="16" xfId="0" applyNumberFormat="1" applyFont="1" applyFill="1" applyBorder="1" applyAlignment="1" applyProtection="1">
      <alignment horizontal="center" vertical="center" wrapText="1"/>
      <protection locked="0"/>
    </xf>
    <xf numFmtId="187" fontId="47" fillId="7" borderId="17" xfId="0" applyNumberFormat="1" applyFont="1" applyFill="1" applyBorder="1" applyAlignment="1" applyProtection="1">
      <alignment horizontal="center" vertical="center" wrapText="1"/>
      <protection locked="0"/>
    </xf>
    <xf numFmtId="187" fontId="47" fillId="6" borderId="16" xfId="0" applyNumberFormat="1" applyFont="1" applyFill="1" applyBorder="1" applyAlignment="1" applyProtection="1">
      <alignment horizontal="center" vertical="center" wrapText="1"/>
      <protection locked="0"/>
    </xf>
    <xf numFmtId="0" fontId="41" fillId="5" borderId="17" xfId="72" applyFont="1" applyFill="1" applyBorder="1" applyAlignment="1">
      <alignment horizontal="center" vertical="center" shrinkToFit="1"/>
    </xf>
    <xf numFmtId="187" fontId="47" fillId="6" borderId="17" xfId="0" applyNumberFormat="1" applyFont="1" applyFill="1" applyBorder="1" applyAlignment="1" applyProtection="1">
      <alignment horizontal="center" vertical="center" wrapText="1"/>
      <protection locked="0"/>
    </xf>
    <xf numFmtId="185" fontId="48" fillId="8" borderId="18" xfId="72" applyNumberFormat="1" applyFont="1" applyFill="1" applyBorder="1" applyAlignment="1">
      <alignment horizontal="center" vertical="center" shrinkToFit="1"/>
    </xf>
    <xf numFmtId="187" fontId="47" fillId="8" borderId="18" xfId="0" applyNumberFormat="1" applyFont="1" applyFill="1" applyBorder="1" applyAlignment="1" applyProtection="1">
      <alignment horizontal="center" vertical="center" wrapText="1"/>
      <protection locked="0"/>
    </xf>
    <xf numFmtId="187" fontId="47" fillId="8" borderId="19" xfId="0" applyNumberFormat="1" applyFont="1" applyFill="1" applyBorder="1" applyAlignment="1" applyProtection="1">
      <alignment horizontal="center" vertical="center" wrapText="1"/>
      <protection locked="0"/>
    </xf>
    <xf numFmtId="0" fontId="37" fillId="0" borderId="0" xfId="72" applyFont="1" applyFill="1" applyBorder="1" applyAlignment="1">
      <alignment horizontal="right" vertical="center"/>
    </xf>
    <xf numFmtId="0" fontId="41" fillId="5" borderId="16" xfId="72" applyFont="1" applyFill="1" applyBorder="1" applyAlignment="1">
      <alignment horizontal="center" vertical="center" shrinkToFit="1"/>
    </xf>
    <xf numFmtId="0" fontId="37" fillId="0" borderId="0" xfId="72" applyFont="1" applyFill="1" applyBorder="1" applyAlignment="1">
      <alignment vertical="center"/>
    </xf>
    <xf numFmtId="0" fontId="37" fillId="0" borderId="5" xfId="72" applyFont="1" applyFill="1" applyBorder="1" applyAlignment="1">
      <alignment horizontal="right" vertical="center"/>
    </xf>
    <xf numFmtId="0" fontId="41" fillId="5" borderId="16" xfId="72" applyFont="1" applyFill="1" applyBorder="1" applyAlignment="1">
      <alignment horizontal="center" vertical="center" wrapText="1" shrinkToFit="1"/>
    </xf>
    <xf numFmtId="185" fontId="38" fillId="0" borderId="7" xfId="72" applyNumberFormat="1" applyFont="1" applyFill="1" applyBorder="1" applyAlignment="1">
      <alignment horizontal="center" vertical="center" shrinkToFit="1"/>
    </xf>
    <xf numFmtId="185" fontId="38" fillId="0" borderId="8" xfId="72" applyNumberFormat="1" applyFont="1" applyFill="1" applyBorder="1" applyAlignment="1">
      <alignment horizontal="center" vertical="center" shrinkToFit="1"/>
    </xf>
    <xf numFmtId="185" fontId="38" fillId="0" borderId="9" xfId="72" applyNumberFormat="1" applyFont="1" applyFill="1" applyBorder="1" applyAlignment="1">
      <alignment horizontal="center" vertical="center" shrinkToFit="1"/>
    </xf>
    <xf numFmtId="185" fontId="38" fillId="0" borderId="10" xfId="72" applyNumberFormat="1" applyFont="1" applyFill="1" applyBorder="1" applyAlignment="1">
      <alignment horizontal="center" vertical="center" shrinkToFit="1"/>
    </xf>
    <xf numFmtId="0" fontId="39" fillId="3" borderId="11" xfId="72" applyFont="1" applyFill="1" applyBorder="1" applyAlignment="1">
      <alignment horizontal="center" vertical="center"/>
    </xf>
    <xf numFmtId="0" fontId="39" fillId="3" borderId="12" xfId="72" applyFont="1" applyFill="1" applyBorder="1" applyAlignment="1">
      <alignment horizontal="center" vertical="center"/>
    </xf>
    <xf numFmtId="0" fontId="37" fillId="0" borderId="5" xfId="72" applyFont="1" applyFill="1" applyBorder="1" applyAlignment="1">
      <alignment vertical="center"/>
    </xf>
    <xf numFmtId="0" fontId="39" fillId="6" borderId="20" xfId="72" applyFont="1" applyFill="1" applyBorder="1" applyAlignment="1">
      <alignment horizontal="center" vertical="center"/>
    </xf>
    <xf numFmtId="185" fontId="39" fillId="6" borderId="18" xfId="72" applyNumberFormat="1" applyFont="1" applyFill="1" applyBorder="1" applyAlignment="1">
      <alignment horizontal="center" vertical="center" shrinkToFit="1"/>
    </xf>
    <xf numFmtId="185" fontId="39" fillId="6" borderId="18" xfId="72" applyNumberFormat="1" applyFont="1" applyFill="1" applyBorder="1" applyAlignment="1">
      <alignment horizontal="center" vertical="center" wrapText="1" shrinkToFit="1"/>
    </xf>
    <xf numFmtId="187" fontId="47" fillId="6" borderId="18" xfId="0" applyNumberFormat="1" applyFont="1" applyFill="1" applyBorder="1" applyAlignment="1" applyProtection="1">
      <alignment horizontal="center" vertical="center" wrapText="1"/>
      <protection locked="0"/>
    </xf>
    <xf numFmtId="0" fontId="39" fillId="8" borderId="13" xfId="72" applyFont="1" applyFill="1" applyBorder="1" applyAlignment="1">
      <alignment horizontal="center" vertical="center"/>
    </xf>
    <xf numFmtId="185" fontId="39" fillId="8" borderId="14" xfId="72" applyNumberFormat="1" applyFont="1" applyFill="1" applyBorder="1" applyAlignment="1">
      <alignment horizontal="center" vertical="center" shrinkToFit="1"/>
    </xf>
    <xf numFmtId="187" fontId="47" fillId="8" borderId="21" xfId="0" applyNumberFormat="1" applyFont="1" applyFill="1" applyBorder="1" applyAlignment="1" applyProtection="1">
      <alignment horizontal="center" vertical="center" wrapText="1"/>
      <protection locked="0"/>
    </xf>
    <xf numFmtId="0" fontId="39" fillId="6" borderId="22" xfId="72" applyFont="1" applyFill="1" applyBorder="1" applyAlignment="1">
      <alignment horizontal="center" vertical="center"/>
    </xf>
    <xf numFmtId="185" fontId="39" fillId="6" borderId="23" xfId="72" applyNumberFormat="1" applyFont="1" applyFill="1" applyBorder="1" applyAlignment="1">
      <alignment horizontal="center" vertical="center" shrinkToFit="1"/>
    </xf>
    <xf numFmtId="187" fontId="47" fillId="6" borderId="23" xfId="0" applyNumberFormat="1" applyFont="1" applyFill="1" applyBorder="1" applyAlignment="1" applyProtection="1">
      <alignment horizontal="center" vertical="center" wrapText="1"/>
      <protection locked="0"/>
    </xf>
    <xf numFmtId="0" fontId="39" fillId="3" borderId="22" xfId="72" applyFont="1" applyFill="1" applyBorder="1" applyAlignment="1">
      <alignment horizontal="center" vertical="center"/>
    </xf>
    <xf numFmtId="185" fontId="39" fillId="4" borderId="39" xfId="72" applyNumberFormat="1" applyFont="1" applyFill="1" applyBorder="1" applyAlignment="1">
      <alignment horizontal="center" vertical="center" shrinkToFit="1"/>
    </xf>
    <xf numFmtId="0" fontId="39" fillId="9" borderId="23" xfId="72" applyFont="1" applyFill="1" applyBorder="1" applyAlignment="1">
      <alignment horizontal="center" vertical="center"/>
    </xf>
    <xf numFmtId="0" fontId="42" fillId="0" borderId="0" xfId="72" applyFont="1" applyFill="1" applyAlignment="1">
      <alignment horizontal="center" vertical="center"/>
    </xf>
    <xf numFmtId="0" fontId="40" fillId="5" borderId="24" xfId="72" applyFont="1" applyFill="1" applyBorder="1" applyAlignment="1">
      <alignment horizontal="center" vertical="center" shrinkToFit="1"/>
    </xf>
    <xf numFmtId="0" fontId="40" fillId="5" borderId="25" xfId="72" applyFont="1" applyFill="1" applyBorder="1" applyAlignment="1">
      <alignment horizontal="center" vertical="center" shrinkToFit="1"/>
    </xf>
    <xf numFmtId="0" fontId="41" fillId="5" borderId="26" xfId="72" applyFont="1" applyFill="1" applyBorder="1" applyAlignment="1">
      <alignment horizontal="center" vertical="center" shrinkToFit="1"/>
    </xf>
    <xf numFmtId="0" fontId="34" fillId="0" borderId="15" xfId="72" applyFont="1" applyFill="1" applyBorder="1" applyAlignment="1">
      <alignment vertical="center" wrapText="1"/>
    </xf>
    <xf numFmtId="0" fontId="1" fillId="0" borderId="15" xfId="0" applyFont="1" applyBorder="1" applyAlignment="1">
      <alignment vertical="center"/>
    </xf>
    <xf numFmtId="0" fontId="39" fillId="6" borderId="25" xfId="72" applyFont="1" applyFill="1" applyBorder="1" applyAlignment="1">
      <alignment horizontal="center" vertical="center"/>
    </xf>
    <xf numFmtId="0" fontId="39" fillId="6" borderId="16" xfId="72" applyFont="1" applyFill="1" applyBorder="1" applyAlignment="1">
      <alignment horizontal="center" vertical="center"/>
    </xf>
    <xf numFmtId="0" fontId="39" fillId="3" borderId="22" xfId="72" applyFont="1" applyFill="1" applyBorder="1" applyAlignment="1">
      <alignment horizontal="center" vertical="center"/>
    </xf>
    <xf numFmtId="0" fontId="39" fillId="3" borderId="27" xfId="72" applyFont="1" applyFill="1" applyBorder="1" applyAlignment="1">
      <alignment horizontal="center" vertical="center"/>
    </xf>
    <xf numFmtId="0" fontId="39" fillId="9" borderId="23" xfId="72" applyFont="1" applyFill="1" applyBorder="1" applyAlignment="1">
      <alignment horizontal="center" vertical="center"/>
    </xf>
    <xf numFmtId="0" fontId="39" fillId="9" borderId="28" xfId="72" applyFont="1" applyFill="1" applyBorder="1" applyAlignment="1">
      <alignment horizontal="center" vertical="center"/>
    </xf>
    <xf numFmtId="0" fontId="39" fillId="3" borderId="30" xfId="72" applyFont="1" applyFill="1" applyBorder="1" applyAlignment="1">
      <alignment horizontal="center" vertical="center"/>
    </xf>
    <xf numFmtId="0" fontId="39" fillId="9" borderId="29" xfId="72" applyFont="1" applyFill="1" applyBorder="1" applyAlignment="1">
      <alignment horizontal="center" vertical="center"/>
    </xf>
    <xf numFmtId="0" fontId="39" fillId="6" borderId="31" xfId="72" applyFont="1" applyFill="1" applyBorder="1" applyAlignment="1">
      <alignment horizontal="center" vertical="center"/>
    </xf>
    <xf numFmtId="0" fontId="39" fillId="6" borderId="32" xfId="72" applyFont="1" applyFill="1" applyBorder="1" applyAlignment="1">
      <alignment horizontal="center" vertical="center"/>
    </xf>
    <xf numFmtId="0" fontId="39" fillId="6" borderId="33" xfId="72" applyFont="1" applyFill="1" applyBorder="1" applyAlignment="1">
      <alignment horizontal="center" vertical="center"/>
    </xf>
    <xf numFmtId="0" fontId="41" fillId="5" borderId="26" xfId="72" applyFont="1" applyFill="1" applyBorder="1" applyAlignment="1">
      <alignment horizontal="center" vertical="center" wrapText="1" shrinkToFit="1"/>
    </xf>
    <xf numFmtId="0" fontId="41" fillId="5" borderId="16" xfId="72" applyFont="1" applyFill="1" applyBorder="1" applyAlignment="1">
      <alignment horizontal="center" vertical="center" shrinkToFit="1"/>
    </xf>
    <xf numFmtId="0" fontId="39" fillId="9" borderId="23" xfId="72" applyFont="1" applyFill="1" applyBorder="1" applyAlignment="1">
      <alignment horizontal="center" vertical="center" shrinkToFit="1"/>
    </xf>
    <xf numFmtId="0" fontId="39" fillId="9" borderId="29" xfId="72" applyFont="1" applyFill="1" applyBorder="1" applyAlignment="1">
      <alignment horizontal="center" vertical="center" shrinkToFit="1"/>
    </xf>
    <xf numFmtId="0" fontId="40" fillId="5" borderId="26" xfId="72" applyFont="1" applyFill="1" applyBorder="1" applyAlignment="1">
      <alignment horizontal="center" vertical="center" shrinkToFit="1"/>
    </xf>
    <xf numFmtId="0" fontId="40" fillId="5" borderId="16" xfId="72" applyFont="1" applyFill="1" applyBorder="1" applyAlignment="1">
      <alignment horizontal="center" vertical="center" shrinkToFit="1"/>
    </xf>
    <xf numFmtId="0" fontId="41" fillId="5" borderId="34" xfId="72" applyFont="1" applyFill="1" applyBorder="1" applyAlignment="1">
      <alignment horizontal="center" vertical="center" shrinkToFit="1"/>
    </xf>
    <xf numFmtId="0" fontId="48" fillId="8" borderId="35" xfId="72" applyFont="1" applyFill="1" applyBorder="1" applyAlignment="1">
      <alignment horizontal="center" vertical="center"/>
    </xf>
    <xf numFmtId="0" fontId="48" fillId="8" borderId="36" xfId="72" applyFont="1" applyFill="1" applyBorder="1" applyAlignment="1">
      <alignment horizontal="center" vertical="center"/>
    </xf>
    <xf numFmtId="0" fontId="48" fillId="8" borderId="37" xfId="72" applyFont="1" applyFill="1" applyBorder="1" applyAlignment="1">
      <alignment horizontal="center" vertical="center"/>
    </xf>
    <xf numFmtId="0" fontId="40" fillId="5" borderId="38" xfId="72" applyFont="1" applyFill="1" applyBorder="1" applyAlignment="1">
      <alignment horizontal="center" vertical="center" shrinkToFit="1"/>
    </xf>
    <xf numFmtId="0" fontId="40" fillId="5" borderId="30" xfId="72" applyFont="1" applyFill="1" applyBorder="1" applyAlignment="1">
      <alignment horizontal="center" vertical="center" shrinkToFit="1"/>
    </xf>
    <xf numFmtId="0" fontId="50" fillId="0" borderId="0" xfId="72" applyFont="1" applyFill="1" applyAlignment="1">
      <alignment horizontal="center" vertical="center"/>
    </xf>
  </cellXfs>
  <cellStyles count="73">
    <cellStyle name="??&amp;O?&amp;H?_x0008__x000f__x0007_?_x0007__x0001__x0001_" xfId="1" xr:uid="{00000000-0005-0000-0000-000000000000}"/>
    <cellStyle name="??&amp;O?&amp;H?_x0008_??_x0007__x0001__x0001_" xfId="2" xr:uid="{00000000-0005-0000-0000-000001000000}"/>
    <cellStyle name="??_?.????" xfId="3" xr:uid="{00000000-0005-0000-0000-000002000000}"/>
    <cellStyle name="¤@?e_TEST-1 " xfId="4" xr:uid="{00000000-0005-0000-0000-000003000000}"/>
    <cellStyle name="¹éºÐÀ²_±âÅ¸" xfId="5" xr:uid="{00000000-0005-0000-0000-000004000000}"/>
    <cellStyle name="A¨­￠￢￠O [0]_INQUIRY ￠?￥i¨u¡AAⓒ￢Aⓒª " xfId="6" xr:uid="{00000000-0005-0000-0000-000005000000}"/>
    <cellStyle name="A¨­￠￢￠O_INQUIRY ￠?￥i¨u¡AAⓒ￢Aⓒª " xfId="7" xr:uid="{00000000-0005-0000-0000-000006000000}"/>
    <cellStyle name="ÅëÈ­ [0]_±³À°°èÈ¹¼­" xfId="8" xr:uid="{00000000-0005-0000-0000-000007000000}"/>
    <cellStyle name="AeE­ [0]_INQUIRY ¿μ¾÷AßAø " xfId="9" xr:uid="{00000000-0005-0000-0000-000008000000}"/>
    <cellStyle name="ÅëÈ­_±³À°°èÈ¹¼­" xfId="10" xr:uid="{00000000-0005-0000-0000-000009000000}"/>
    <cellStyle name="AeE­_INQUIRY ¿μ¾÷AßAø " xfId="11" xr:uid="{00000000-0005-0000-0000-00000A000000}"/>
    <cellStyle name="AeE¡ⓒ [0]_INQUIRY ￠?￥i¨u¡AAⓒ￢Aⓒª " xfId="12" xr:uid="{00000000-0005-0000-0000-00000B000000}"/>
    <cellStyle name="AeE¡ⓒ_INQUIRY ￠?￥i¨u¡AAⓒ￢Aⓒª " xfId="13" xr:uid="{00000000-0005-0000-0000-00000C000000}"/>
    <cellStyle name="ÄÞ¸¶ [0]_±³À°°èÈ¹¼­" xfId="14" xr:uid="{00000000-0005-0000-0000-00000D000000}"/>
    <cellStyle name="AÞ¸¶ [0]_INQUIRY ¿μ¾÷AßAø " xfId="15" xr:uid="{00000000-0005-0000-0000-00000E000000}"/>
    <cellStyle name="ÄÞ¸¶_±³À°°èÈ¹¼­" xfId="16" xr:uid="{00000000-0005-0000-0000-00000F000000}"/>
    <cellStyle name="AÞ¸¶_INQUIRY ¿μ¾÷AßAø " xfId="17" xr:uid="{00000000-0005-0000-0000-000010000000}"/>
    <cellStyle name="C¡IA¨ª_¡ic¨u¡A¨￢I¨￢¡Æ AN¡Æe " xfId="18" xr:uid="{00000000-0005-0000-0000-000011000000}"/>
    <cellStyle name="Ç¥ÁØ_¿ù°£¿ä¾àº¸°í" xfId="19" xr:uid="{00000000-0005-0000-0000-000012000000}"/>
    <cellStyle name="C￥AØ_¿μ¾÷CoE² " xfId="20" xr:uid="{00000000-0005-0000-0000-000013000000}"/>
    <cellStyle name="Calc Currency (0)" xfId="21" xr:uid="{00000000-0005-0000-0000-000014000000}"/>
    <cellStyle name="category" xfId="22" xr:uid="{00000000-0005-0000-0000-000015000000}"/>
    <cellStyle name="Column Heading" xfId="23" xr:uid="{00000000-0005-0000-0000-000016000000}"/>
    <cellStyle name="Comma [0]" xfId="24" xr:uid="{00000000-0005-0000-0000-000017000000}"/>
    <cellStyle name="comma zerodec" xfId="25" xr:uid="{00000000-0005-0000-0000-000018000000}"/>
    <cellStyle name="Comma_ SG&amp;A Bridge " xfId="26" xr:uid="{00000000-0005-0000-0000-000019000000}"/>
    <cellStyle name="Comm뼬_E&amp;ONW2" xfId="27" xr:uid="{00000000-0005-0000-0000-00001A000000}"/>
    <cellStyle name="Copied" xfId="28" xr:uid="{00000000-0005-0000-0000-00001B000000}"/>
    <cellStyle name="Currency [0]" xfId="29" xr:uid="{00000000-0005-0000-0000-00001C000000}"/>
    <cellStyle name="Currency_ SG&amp;A Bridge " xfId="30" xr:uid="{00000000-0005-0000-0000-00001D000000}"/>
    <cellStyle name="Currency1" xfId="31" xr:uid="{00000000-0005-0000-0000-00001E000000}"/>
    <cellStyle name="DATE" xfId="32" xr:uid="{00000000-0005-0000-0000-00001F000000}"/>
    <cellStyle name="Dollar (zero dec)" xfId="33" xr:uid="{00000000-0005-0000-0000-000020000000}"/>
    <cellStyle name="Entered" xfId="34" xr:uid="{00000000-0005-0000-0000-000021000000}"/>
    <cellStyle name="Grey" xfId="35" xr:uid="{00000000-0005-0000-0000-000022000000}"/>
    <cellStyle name="HEADER" xfId="36" xr:uid="{00000000-0005-0000-0000-000023000000}"/>
    <cellStyle name="Header1" xfId="37" xr:uid="{00000000-0005-0000-0000-000024000000}"/>
    <cellStyle name="Header2" xfId="38" xr:uid="{00000000-0005-0000-0000-000025000000}"/>
    <cellStyle name="Input [yellow]" xfId="39" xr:uid="{00000000-0005-0000-0000-000026000000}"/>
    <cellStyle name="Milliers [0]_Arabian Spec" xfId="40" xr:uid="{00000000-0005-0000-0000-000027000000}"/>
    <cellStyle name="Milliers_Arabian Spec" xfId="41" xr:uid="{00000000-0005-0000-0000-000028000000}"/>
    <cellStyle name="Model" xfId="42" xr:uid="{00000000-0005-0000-0000-000029000000}"/>
    <cellStyle name="Mon?aire [0]_Arabian Spec" xfId="43" xr:uid="{00000000-0005-0000-0000-00002A000000}"/>
    <cellStyle name="Mon?aire_Arabian Spec" xfId="44" xr:uid="{00000000-0005-0000-0000-00002B000000}"/>
    <cellStyle name="Normal - Style1" xfId="45" xr:uid="{00000000-0005-0000-0000-00002C000000}"/>
    <cellStyle name="Normal_ SG&amp;A Bridge " xfId="46" xr:uid="{00000000-0005-0000-0000-00002D000000}"/>
    <cellStyle name="Percent [2]" xfId="47" xr:uid="{00000000-0005-0000-0000-00002E000000}"/>
    <cellStyle name="RevList" xfId="48" xr:uid="{00000000-0005-0000-0000-00002F000000}"/>
    <cellStyle name="subhead" xfId="49" xr:uid="{00000000-0005-0000-0000-000030000000}"/>
    <cellStyle name="Subtotal" xfId="50" xr:uid="{00000000-0005-0000-0000-000031000000}"/>
    <cellStyle name="고정소숫점" xfId="51" xr:uid="{00000000-0005-0000-0000-000032000000}"/>
    <cellStyle name="고정출력1" xfId="52" xr:uid="{00000000-0005-0000-0000-000033000000}"/>
    <cellStyle name="고정출력2" xfId="53" xr:uid="{00000000-0005-0000-0000-000034000000}"/>
    <cellStyle name="날짜" xfId="54" xr:uid="{00000000-0005-0000-0000-000035000000}"/>
    <cellStyle name="달러" xfId="55" xr:uid="{00000000-0005-0000-0000-000036000000}"/>
    <cellStyle name="뒤에 오는 하이퍼링크_경기" xfId="56" xr:uid="{00000000-0005-0000-0000-000037000000}"/>
    <cellStyle name="똿뗦먛귟 [0.00]_NT Server " xfId="57" xr:uid="{00000000-0005-0000-0000-000038000000}"/>
    <cellStyle name="똿뗦먛귟_NT Server " xfId="58" xr:uid="{00000000-0005-0000-0000-000039000000}"/>
    <cellStyle name="믅됞 [0.00]_NT Server " xfId="59" xr:uid="{00000000-0005-0000-0000-00003A000000}"/>
    <cellStyle name="믅됞_NT Server " xfId="60" xr:uid="{00000000-0005-0000-0000-00003B000000}"/>
    <cellStyle name="뷭?_빟랹둴봃섟 " xfId="61" xr:uid="{00000000-0005-0000-0000-00003C000000}"/>
    <cellStyle name="빨강" xfId="62" xr:uid="{00000000-0005-0000-0000-00003D000000}"/>
    <cellStyle name="숫자(R)" xfId="63" xr:uid="{00000000-0005-0000-0000-00003E000000}"/>
    <cellStyle name="스타일 1" xfId="64" xr:uid="{00000000-0005-0000-0000-00003F000000}"/>
    <cellStyle name="자리수" xfId="65" xr:uid="{00000000-0005-0000-0000-000040000000}"/>
    <cellStyle name="자리수0" xfId="66" xr:uid="{00000000-0005-0000-0000-000041000000}"/>
    <cellStyle name="제목1" xfId="67" xr:uid="{00000000-0005-0000-0000-000042000000}"/>
    <cellStyle name="제목2" xfId="68" xr:uid="{00000000-0005-0000-0000-000043000000}"/>
    <cellStyle name="콤마 [0]" xfId="69" xr:uid="{00000000-0005-0000-0000-000044000000}"/>
    <cellStyle name="콤마_  종  합  " xfId="70" xr:uid="{00000000-0005-0000-0000-000045000000}"/>
    <cellStyle name="표준" xfId="0" builtinId="0"/>
    <cellStyle name="標準_Akia(F）-8" xfId="71" xr:uid="{00000000-0005-0000-0000-000047000000}"/>
    <cellStyle name="표준_서울" xfId="72" xr:uid="{00000000-0005-0000-0000-00004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cuments%20and%20Settings\&#54889;&#48372;&#44221;\&#48148;&#53461;%20&#54868;&#47732;\&#51473;&#46321;&#51076;&#50857;(&#51076;&#49884;)\2009%20&#51473;&#46321;&#51076;&#50857;&#50629;&#47924;(&#54889;&#48372;)\&#51473;&#46321;&#53084;&#49468;&#53552;%20&#51456;&#48708;\&#51204;&#45380;&#46020;%20&#52280;&#44256;\&#52280;&#44256;-2009&#54617;&#45380;&#46020;&#51068;&#48324;%20&#51648;&#50896;&#54788;&#54889;\&#51217;&#49688;&#48143;%20&#44277;&#44256;&#47928;\Documents%20and%20Settings\moe\&#48148;&#53461;%20&#54868;&#47732;\&#48149;&#51116;&#55148;060612-\20070101-\&#44368;&#50896;&#50577;&#49457;&#50672;&#49688;&#44284;%20&#50629;&#47924;20060612-\&#51473;&#46321;%20&#44277;&#46041;&#44288;&#47532;&#50948;&#50896;&#54924;\2006&#45380;&#46020;\&#52572;&#51333;&#54633;&#44201;&#51088;%20&#54788;&#54889;\&#50872;&#4932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cuments%20and%20Settings\&#54889;&#48372;&#44221;\&#48148;&#53461;%20&#54868;&#47732;\&#51473;&#46321;&#51076;&#50857;(&#51076;&#49884;)\2009%20&#51473;&#46321;&#51076;&#50857;&#50629;&#47924;(&#54889;&#48372;)\&#51473;&#46321;&#53084;&#49468;&#53552;%20&#51456;&#48708;\&#51204;&#45380;&#46020;%20&#52280;&#44256;\&#52280;&#44256;-2009&#54617;&#45380;&#46020;&#51068;&#48324;%20&#51648;&#50896;&#54788;&#54889;\&#51217;&#49688;&#48143;%20&#44277;&#44256;&#47928;\WINDOWS\Temporary%20Internet%20Files\Content.IE5\MOYPTB9L\&#44368;&#50977;&#52397;\&#50689;&#4590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3&#50696;&#49328;\&#44592;&#52488;&#51088;&#4730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cuments%20and%20Settings\&#54889;&#48372;&#44221;\&#48148;&#53461;%20&#54868;&#47732;\&#51473;&#46321;&#51076;&#50857;(&#51076;&#49884;)\2009%20&#51473;&#46321;&#51076;&#50857;&#50629;&#47924;(&#54889;&#48372;)\&#51473;&#46321;&#53084;&#49468;&#53552;%20&#51456;&#48708;\&#51204;&#45380;&#46020;%20&#52280;&#44256;\&#52280;&#44256;-2009&#54617;&#45380;&#46020;&#51068;&#48324;%20&#51648;&#50896;&#54788;&#54889;\&#51217;&#49688;&#48143;%20&#44277;&#44256;&#47928;\WINDOWS\Temporary%20Internet%20Files\Content.IE5\MOYPTB9L\2006&#48376;&#50696;&#49328;&#51088;&#47308;_&#51064;&#50896;_&#44208;&#4428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일반 합격자"/>
      <sheetName val="미발추 합격자"/>
      <sheetName val="장애인 합격자"/>
      <sheetName val="국가유공자"/>
      <sheetName val="출신과정별 현황(총괄)"/>
      <sheetName val="출신과정별 응시자"/>
      <sheetName val="출신과정별 합격자"/>
      <sheetName val="남여비율"/>
      <sheetName val="사립교원임용"/>
      <sheetName val="울산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6">
          <cell r="B6" t="str">
            <v>국어</v>
          </cell>
          <cell r="C6">
            <v>9</v>
          </cell>
          <cell r="D6">
            <v>1</v>
          </cell>
          <cell r="F6">
            <v>10</v>
          </cell>
          <cell r="G6">
            <v>1</v>
          </cell>
          <cell r="H6">
            <v>559</v>
          </cell>
          <cell r="I6">
            <v>3</v>
          </cell>
          <cell r="K6">
            <v>562</v>
          </cell>
          <cell r="L6">
            <v>18</v>
          </cell>
          <cell r="M6">
            <v>370</v>
          </cell>
          <cell r="N6">
            <v>1</v>
          </cell>
          <cell r="O6">
            <v>0</v>
          </cell>
          <cell r="P6">
            <v>371</v>
          </cell>
          <cell r="Q6">
            <v>14</v>
          </cell>
          <cell r="R6">
            <v>189</v>
          </cell>
          <cell r="S6">
            <v>2</v>
          </cell>
          <cell r="T6">
            <v>0</v>
          </cell>
          <cell r="U6">
            <v>191</v>
          </cell>
          <cell r="V6">
            <v>4</v>
          </cell>
          <cell r="W6">
            <v>0.66189624329159213</v>
          </cell>
          <cell r="X6">
            <v>0.33333333333333331</v>
          </cell>
          <cell r="Z6">
            <v>0.66014234875444844</v>
          </cell>
          <cell r="AA6">
            <v>0.77777777777777779</v>
          </cell>
          <cell r="AB6">
            <v>41.111111111111114</v>
          </cell>
          <cell r="AC6">
            <v>1</v>
          </cell>
          <cell r="AE6">
            <v>37.1</v>
          </cell>
          <cell r="AF6">
            <v>14</v>
          </cell>
        </row>
        <row r="7">
          <cell r="B7" t="str">
            <v>수학</v>
          </cell>
          <cell r="C7">
            <v>18</v>
          </cell>
          <cell r="D7">
            <v>2</v>
          </cell>
          <cell r="E7">
            <v>1</v>
          </cell>
          <cell r="F7">
            <v>21</v>
          </cell>
          <cell r="H7">
            <v>506</v>
          </cell>
          <cell r="I7">
            <v>6</v>
          </cell>
          <cell r="K7">
            <v>512</v>
          </cell>
          <cell r="M7">
            <v>326</v>
          </cell>
          <cell r="N7">
            <v>0</v>
          </cell>
          <cell r="O7">
            <v>0</v>
          </cell>
          <cell r="P7">
            <v>326</v>
          </cell>
          <cell r="Q7">
            <v>0</v>
          </cell>
          <cell r="R7">
            <v>180</v>
          </cell>
          <cell r="S7">
            <v>6</v>
          </cell>
          <cell r="T7">
            <v>0</v>
          </cell>
          <cell r="U7">
            <v>186</v>
          </cell>
          <cell r="V7">
            <v>0</v>
          </cell>
          <cell r="W7">
            <v>0.64426877470355737</v>
          </cell>
          <cell r="X7">
            <v>0</v>
          </cell>
          <cell r="Z7">
            <v>0.63671875</v>
          </cell>
          <cell r="AB7">
            <v>18.111111111111111</v>
          </cell>
          <cell r="AE7">
            <v>15.523809523809524</v>
          </cell>
        </row>
        <row r="8">
          <cell r="B8" t="str">
            <v>화학</v>
          </cell>
          <cell r="C8">
            <v>2</v>
          </cell>
          <cell r="E8">
            <v>6</v>
          </cell>
          <cell r="F8">
            <v>8</v>
          </cell>
          <cell r="H8">
            <v>109</v>
          </cell>
          <cell r="J8">
            <v>3</v>
          </cell>
          <cell r="K8">
            <v>112</v>
          </cell>
          <cell r="M8">
            <v>76</v>
          </cell>
          <cell r="P8">
            <v>76</v>
          </cell>
          <cell r="R8">
            <v>33</v>
          </cell>
          <cell r="S8">
            <v>0</v>
          </cell>
          <cell r="T8">
            <v>3</v>
          </cell>
          <cell r="U8">
            <v>36</v>
          </cell>
          <cell r="V8">
            <v>0</v>
          </cell>
          <cell r="W8">
            <v>0.69724770642201839</v>
          </cell>
          <cell r="Y8">
            <v>0</v>
          </cell>
          <cell r="Z8">
            <v>0.6785714285714286</v>
          </cell>
          <cell r="AB8">
            <v>38</v>
          </cell>
          <cell r="AE8">
            <v>9.5</v>
          </cell>
        </row>
        <row r="9">
          <cell r="B9" t="str">
            <v>생물</v>
          </cell>
          <cell r="C9">
            <v>2</v>
          </cell>
          <cell r="E9">
            <v>6</v>
          </cell>
          <cell r="F9">
            <v>8</v>
          </cell>
          <cell r="H9">
            <v>105</v>
          </cell>
          <cell r="J9">
            <v>4</v>
          </cell>
          <cell r="K9">
            <v>109</v>
          </cell>
          <cell r="M9">
            <v>73</v>
          </cell>
          <cell r="O9">
            <v>2</v>
          </cell>
          <cell r="P9">
            <v>75</v>
          </cell>
          <cell r="R9">
            <v>32</v>
          </cell>
          <cell r="S9">
            <v>0</v>
          </cell>
          <cell r="T9">
            <v>2</v>
          </cell>
          <cell r="U9">
            <v>34</v>
          </cell>
          <cell r="V9">
            <v>0</v>
          </cell>
          <cell r="W9">
            <v>0.69523809523809521</v>
          </cell>
          <cell r="Y9">
            <v>0.5</v>
          </cell>
          <cell r="Z9">
            <v>0.68807339449541283</v>
          </cell>
          <cell r="AB9">
            <v>36.5</v>
          </cell>
          <cell r="AD9">
            <v>0.33333333333333331</v>
          </cell>
          <cell r="AE9">
            <v>9.375</v>
          </cell>
        </row>
        <row r="10">
          <cell r="B10" t="str">
            <v>지구과학</v>
          </cell>
          <cell r="C10">
            <v>2</v>
          </cell>
          <cell r="E10">
            <v>2</v>
          </cell>
          <cell r="F10">
            <v>4</v>
          </cell>
          <cell r="H10">
            <v>64</v>
          </cell>
          <cell r="J10">
            <v>1</v>
          </cell>
          <cell r="K10">
            <v>65</v>
          </cell>
          <cell r="M10">
            <v>42</v>
          </cell>
          <cell r="N10">
            <v>0</v>
          </cell>
          <cell r="O10">
            <v>1</v>
          </cell>
          <cell r="P10">
            <v>43</v>
          </cell>
          <cell r="R10">
            <v>22</v>
          </cell>
          <cell r="S10">
            <v>0</v>
          </cell>
          <cell r="T10">
            <v>0</v>
          </cell>
          <cell r="U10">
            <v>22</v>
          </cell>
          <cell r="V10">
            <v>0</v>
          </cell>
          <cell r="W10">
            <v>0.65625</v>
          </cell>
          <cell r="Y10">
            <v>1</v>
          </cell>
          <cell r="Z10">
            <v>0.66153846153846152</v>
          </cell>
          <cell r="AB10">
            <v>21</v>
          </cell>
          <cell r="AD10">
            <v>0.5</v>
          </cell>
          <cell r="AE10">
            <v>10.75</v>
          </cell>
        </row>
        <row r="11">
          <cell r="B11" t="str">
            <v>공통사회</v>
          </cell>
          <cell r="E11">
            <v>2</v>
          </cell>
          <cell r="F11">
            <v>2</v>
          </cell>
          <cell r="J11">
            <v>4</v>
          </cell>
          <cell r="K11">
            <v>4</v>
          </cell>
          <cell r="O11">
            <v>2</v>
          </cell>
          <cell r="P11">
            <v>2</v>
          </cell>
          <cell r="R11">
            <v>0</v>
          </cell>
          <cell r="S11">
            <v>0</v>
          </cell>
          <cell r="T11">
            <v>2</v>
          </cell>
          <cell r="U11">
            <v>2</v>
          </cell>
          <cell r="V11">
            <v>0</v>
          </cell>
          <cell r="Y11">
            <v>0.5</v>
          </cell>
          <cell r="Z11">
            <v>0.5</v>
          </cell>
          <cell r="AD11">
            <v>1</v>
          </cell>
          <cell r="AE11">
            <v>1</v>
          </cell>
        </row>
        <row r="12">
          <cell r="B12" t="str">
            <v>일반사회</v>
          </cell>
          <cell r="C12">
            <v>2</v>
          </cell>
          <cell r="E12">
            <v>4</v>
          </cell>
          <cell r="F12">
            <v>6</v>
          </cell>
          <cell r="H12">
            <v>151</v>
          </cell>
          <cell r="J12">
            <v>4</v>
          </cell>
          <cell r="K12">
            <v>155</v>
          </cell>
          <cell r="M12">
            <v>99</v>
          </cell>
          <cell r="O12">
            <v>3</v>
          </cell>
          <cell r="P12">
            <v>102</v>
          </cell>
          <cell r="R12">
            <v>52</v>
          </cell>
          <cell r="S12">
            <v>0</v>
          </cell>
          <cell r="T12">
            <v>1</v>
          </cell>
          <cell r="U12">
            <v>53</v>
          </cell>
          <cell r="V12">
            <v>0</v>
          </cell>
          <cell r="W12">
            <v>0.6556291390728477</v>
          </cell>
          <cell r="Y12">
            <v>0.75</v>
          </cell>
          <cell r="Z12">
            <v>0.65806451612903227</v>
          </cell>
          <cell r="AB12">
            <v>49.5</v>
          </cell>
          <cell r="AD12">
            <v>0.75</v>
          </cell>
          <cell r="AE12">
            <v>17</v>
          </cell>
        </row>
        <row r="13">
          <cell r="B13" t="str">
            <v>역사</v>
          </cell>
          <cell r="C13">
            <v>2</v>
          </cell>
          <cell r="E13">
            <v>2</v>
          </cell>
          <cell r="F13">
            <v>4</v>
          </cell>
          <cell r="H13">
            <v>82</v>
          </cell>
          <cell r="J13">
            <v>1</v>
          </cell>
          <cell r="K13">
            <v>83</v>
          </cell>
          <cell r="M13">
            <v>59</v>
          </cell>
          <cell r="O13">
            <v>1</v>
          </cell>
          <cell r="P13">
            <v>60</v>
          </cell>
          <cell r="R13">
            <v>23</v>
          </cell>
          <cell r="S13">
            <v>0</v>
          </cell>
          <cell r="T13">
            <v>0</v>
          </cell>
          <cell r="U13">
            <v>23</v>
          </cell>
          <cell r="V13">
            <v>0</v>
          </cell>
          <cell r="W13">
            <v>0.71951219512195119</v>
          </cell>
          <cell r="Y13">
            <v>1</v>
          </cell>
          <cell r="Z13">
            <v>0.72289156626506024</v>
          </cell>
          <cell r="AB13">
            <v>29.5</v>
          </cell>
          <cell r="AD13">
            <v>0.5</v>
          </cell>
          <cell r="AE13">
            <v>15</v>
          </cell>
        </row>
        <row r="14">
          <cell r="B14" t="str">
            <v>지리</v>
          </cell>
          <cell r="C14">
            <v>2</v>
          </cell>
          <cell r="E14">
            <v>2</v>
          </cell>
          <cell r="F14">
            <v>4</v>
          </cell>
          <cell r="H14">
            <v>52</v>
          </cell>
          <cell r="J14">
            <v>3</v>
          </cell>
          <cell r="K14">
            <v>55</v>
          </cell>
          <cell r="M14">
            <v>34</v>
          </cell>
          <cell r="O14">
            <v>1</v>
          </cell>
          <cell r="P14">
            <v>35</v>
          </cell>
          <cell r="R14">
            <v>18</v>
          </cell>
          <cell r="S14">
            <v>0</v>
          </cell>
          <cell r="T14">
            <v>2</v>
          </cell>
          <cell r="U14">
            <v>20</v>
          </cell>
          <cell r="V14">
            <v>0</v>
          </cell>
          <cell r="W14">
            <v>0.65384615384615385</v>
          </cell>
          <cell r="Y14">
            <v>0.33333333333333331</v>
          </cell>
          <cell r="Z14">
            <v>0.63636363636363635</v>
          </cell>
          <cell r="AB14">
            <v>17</v>
          </cell>
          <cell r="AD14">
            <v>0.5</v>
          </cell>
          <cell r="AE14">
            <v>8.75</v>
          </cell>
        </row>
        <row r="15">
          <cell r="B15" t="str">
            <v>도덕윤리</v>
          </cell>
          <cell r="E15">
            <v>4</v>
          </cell>
          <cell r="F15">
            <v>4</v>
          </cell>
          <cell r="G15">
            <v>1</v>
          </cell>
          <cell r="J15">
            <v>2</v>
          </cell>
          <cell r="K15">
            <v>2</v>
          </cell>
          <cell r="L15">
            <v>9</v>
          </cell>
          <cell r="O15">
            <v>1</v>
          </cell>
          <cell r="P15">
            <v>1</v>
          </cell>
          <cell r="Q15">
            <v>9</v>
          </cell>
          <cell r="R15">
            <v>0</v>
          </cell>
          <cell r="S15">
            <v>0</v>
          </cell>
          <cell r="T15">
            <v>1</v>
          </cell>
          <cell r="U15">
            <v>1</v>
          </cell>
          <cell r="V15">
            <v>0</v>
          </cell>
          <cell r="Y15">
            <v>0.5</v>
          </cell>
          <cell r="Z15">
            <v>0.5</v>
          </cell>
          <cell r="AA15">
            <v>1</v>
          </cell>
          <cell r="AD15">
            <v>0.25</v>
          </cell>
          <cell r="AE15">
            <v>0.25</v>
          </cell>
          <cell r="AF15">
            <v>9</v>
          </cell>
        </row>
        <row r="16">
          <cell r="B16" t="str">
            <v>미술</v>
          </cell>
          <cell r="C16">
            <v>5</v>
          </cell>
          <cell r="F16">
            <v>5</v>
          </cell>
          <cell r="H16">
            <v>133</v>
          </cell>
          <cell r="K16">
            <v>133</v>
          </cell>
          <cell r="M16">
            <v>109</v>
          </cell>
          <cell r="P16">
            <v>109</v>
          </cell>
          <cell r="R16">
            <v>24</v>
          </cell>
          <cell r="S16">
            <v>0</v>
          </cell>
          <cell r="T16">
            <v>0</v>
          </cell>
          <cell r="U16">
            <v>24</v>
          </cell>
          <cell r="V16">
            <v>0</v>
          </cell>
          <cell r="W16">
            <v>0.81954887218045114</v>
          </cell>
          <cell r="Z16">
            <v>0.81954887218045114</v>
          </cell>
          <cell r="AB16">
            <v>21.8</v>
          </cell>
          <cell r="AE16">
            <v>21.8</v>
          </cell>
        </row>
        <row r="17">
          <cell r="B17" t="str">
            <v>한문</v>
          </cell>
          <cell r="C17">
            <v>3</v>
          </cell>
          <cell r="E17">
            <v>4</v>
          </cell>
          <cell r="F17">
            <v>7</v>
          </cell>
          <cell r="H17">
            <v>108</v>
          </cell>
          <cell r="J17">
            <v>5</v>
          </cell>
          <cell r="K17">
            <v>113</v>
          </cell>
          <cell r="M17">
            <v>79</v>
          </cell>
          <cell r="O17">
            <v>3</v>
          </cell>
          <cell r="P17">
            <v>82</v>
          </cell>
          <cell r="R17">
            <v>29</v>
          </cell>
          <cell r="S17">
            <v>0</v>
          </cell>
          <cell r="T17">
            <v>2</v>
          </cell>
          <cell r="U17">
            <v>31</v>
          </cell>
          <cell r="V17">
            <v>0</v>
          </cell>
          <cell r="W17">
            <v>0.73148148148148151</v>
          </cell>
          <cell r="Y17">
            <v>0.6</v>
          </cell>
          <cell r="Z17">
            <v>0.72566371681415931</v>
          </cell>
          <cell r="AB17">
            <v>26.333333333333332</v>
          </cell>
          <cell r="AD17">
            <v>0.75</v>
          </cell>
          <cell r="AE17">
            <v>11.714285714285714</v>
          </cell>
        </row>
        <row r="18">
          <cell r="B18" t="str">
            <v>영어</v>
          </cell>
          <cell r="C18">
            <v>28</v>
          </cell>
          <cell r="D18">
            <v>2</v>
          </cell>
          <cell r="E18">
            <v>2</v>
          </cell>
          <cell r="F18">
            <v>32</v>
          </cell>
          <cell r="H18">
            <v>868</v>
          </cell>
          <cell r="I18">
            <v>7</v>
          </cell>
          <cell r="J18">
            <v>3</v>
          </cell>
          <cell r="K18">
            <v>878</v>
          </cell>
          <cell r="M18">
            <v>630</v>
          </cell>
          <cell r="N18">
            <v>3</v>
          </cell>
          <cell r="O18">
            <v>3</v>
          </cell>
          <cell r="P18">
            <v>636</v>
          </cell>
          <cell r="R18">
            <v>238</v>
          </cell>
          <cell r="S18">
            <v>4</v>
          </cell>
          <cell r="T18">
            <v>0</v>
          </cell>
          <cell r="U18">
            <v>242</v>
          </cell>
          <cell r="V18">
            <v>0</v>
          </cell>
          <cell r="W18">
            <v>0.72580645161290325</v>
          </cell>
          <cell r="X18">
            <v>0.42857142857142855</v>
          </cell>
          <cell r="Y18">
            <v>1</v>
          </cell>
          <cell r="Z18">
            <v>0.72437357630979504</v>
          </cell>
          <cell r="AB18">
            <v>22.5</v>
          </cell>
          <cell r="AC18">
            <v>1.5</v>
          </cell>
          <cell r="AD18">
            <v>1.5</v>
          </cell>
          <cell r="AE18">
            <v>19.875</v>
          </cell>
        </row>
        <row r="19">
          <cell r="B19" t="str">
            <v>기술</v>
          </cell>
          <cell r="E19">
            <v>3</v>
          </cell>
          <cell r="F19">
            <v>3</v>
          </cell>
        </row>
        <row r="20">
          <cell r="B20" t="str">
            <v>가정</v>
          </cell>
          <cell r="E20">
            <v>3</v>
          </cell>
          <cell r="F20">
            <v>3</v>
          </cell>
          <cell r="J20">
            <v>3</v>
          </cell>
          <cell r="K20">
            <v>3</v>
          </cell>
          <cell r="O20">
            <v>2</v>
          </cell>
          <cell r="P20">
            <v>2</v>
          </cell>
          <cell r="R20">
            <v>0</v>
          </cell>
          <cell r="S20">
            <v>0</v>
          </cell>
          <cell r="T20">
            <v>1</v>
          </cell>
          <cell r="U20">
            <v>1</v>
          </cell>
          <cell r="V20">
            <v>0</v>
          </cell>
          <cell r="Y20">
            <v>0.66666666666666663</v>
          </cell>
          <cell r="Z20">
            <v>0.66666666666666663</v>
          </cell>
          <cell r="AD20">
            <v>0.66666666666666663</v>
          </cell>
          <cell r="AE20">
            <v>0.66666666666666663</v>
          </cell>
        </row>
        <row r="21">
          <cell r="B21" t="str">
            <v>전기전자통신</v>
          </cell>
          <cell r="C21">
            <v>5</v>
          </cell>
          <cell r="F21">
            <v>5</v>
          </cell>
          <cell r="H21">
            <v>153</v>
          </cell>
          <cell r="K21">
            <v>153</v>
          </cell>
          <cell r="M21">
            <v>102</v>
          </cell>
          <cell r="P21">
            <v>102</v>
          </cell>
          <cell r="R21">
            <v>51</v>
          </cell>
          <cell r="S21">
            <v>0</v>
          </cell>
          <cell r="T21">
            <v>0</v>
          </cell>
          <cell r="U21">
            <v>51</v>
          </cell>
          <cell r="V21">
            <v>0</v>
          </cell>
          <cell r="W21">
            <v>0.66666666666666663</v>
          </cell>
          <cell r="Z21">
            <v>0.66666666666666663</v>
          </cell>
          <cell r="AB21">
            <v>20.399999999999999</v>
          </cell>
          <cell r="AE21">
            <v>20.399999999999999</v>
          </cell>
        </row>
        <row r="22">
          <cell r="B22" t="str">
            <v>특수</v>
          </cell>
          <cell r="C22">
            <v>6</v>
          </cell>
          <cell r="D22">
            <v>1</v>
          </cell>
          <cell r="F22">
            <v>7</v>
          </cell>
          <cell r="H22">
            <v>40</v>
          </cell>
          <cell r="I22">
            <v>5</v>
          </cell>
          <cell r="K22">
            <v>45</v>
          </cell>
          <cell r="M22">
            <v>17</v>
          </cell>
          <cell r="N22">
            <v>2</v>
          </cell>
          <cell r="P22">
            <v>19</v>
          </cell>
          <cell r="R22">
            <v>23</v>
          </cell>
          <cell r="S22">
            <v>3</v>
          </cell>
          <cell r="T22">
            <v>0</v>
          </cell>
          <cell r="U22">
            <v>26</v>
          </cell>
          <cell r="V22">
            <v>0</v>
          </cell>
          <cell r="W22">
            <v>0.42499999999999999</v>
          </cell>
          <cell r="X22">
            <v>0.4</v>
          </cell>
          <cell r="Z22">
            <v>0.42222222222222222</v>
          </cell>
          <cell r="AB22">
            <v>2.8333333333333335</v>
          </cell>
          <cell r="AC22">
            <v>2</v>
          </cell>
          <cell r="AE22">
            <v>2.7142857142857144</v>
          </cell>
        </row>
        <row r="23">
          <cell r="B23" t="str">
            <v>사서</v>
          </cell>
          <cell r="C23">
            <v>8</v>
          </cell>
          <cell r="D23">
            <v>1</v>
          </cell>
          <cell r="F23">
            <v>9</v>
          </cell>
          <cell r="H23">
            <v>77</v>
          </cell>
          <cell r="I23">
            <v>1</v>
          </cell>
          <cell r="K23">
            <v>78</v>
          </cell>
          <cell r="M23">
            <v>44</v>
          </cell>
          <cell r="N23">
            <v>1</v>
          </cell>
          <cell r="P23">
            <v>45</v>
          </cell>
          <cell r="R23">
            <v>33</v>
          </cell>
          <cell r="S23">
            <v>0</v>
          </cell>
          <cell r="T23">
            <v>0</v>
          </cell>
          <cell r="U23">
            <v>33</v>
          </cell>
          <cell r="V23">
            <v>0</v>
          </cell>
          <cell r="W23">
            <v>0.5714285714285714</v>
          </cell>
          <cell r="X23">
            <v>1</v>
          </cell>
          <cell r="Z23">
            <v>0.57692307692307687</v>
          </cell>
          <cell r="AB23">
            <v>5.5</v>
          </cell>
          <cell r="AC23">
            <v>1</v>
          </cell>
          <cell r="AE23">
            <v>5</v>
          </cell>
        </row>
        <row r="24">
          <cell r="B24" t="str">
            <v>전문상담</v>
          </cell>
          <cell r="C24">
            <v>9</v>
          </cell>
          <cell r="D24">
            <v>1</v>
          </cell>
          <cell r="F24">
            <v>10</v>
          </cell>
          <cell r="H24">
            <v>117</v>
          </cell>
          <cell r="I24">
            <v>1</v>
          </cell>
          <cell r="K24">
            <v>118</v>
          </cell>
          <cell r="M24">
            <v>55</v>
          </cell>
          <cell r="N24">
            <v>1</v>
          </cell>
          <cell r="P24">
            <v>56</v>
          </cell>
          <cell r="R24">
            <v>62</v>
          </cell>
          <cell r="S24">
            <v>0</v>
          </cell>
          <cell r="T24">
            <v>0</v>
          </cell>
          <cell r="U24">
            <v>62</v>
          </cell>
          <cell r="V24">
            <v>0</v>
          </cell>
          <cell r="W24">
            <v>0.47008547008547008</v>
          </cell>
          <cell r="X24">
            <v>1</v>
          </cell>
          <cell r="Z24">
            <v>0.47457627118644069</v>
          </cell>
          <cell r="AB24">
            <v>6.1111111111111107</v>
          </cell>
          <cell r="AC24">
            <v>1</v>
          </cell>
          <cell r="AE24">
            <v>5.6</v>
          </cell>
        </row>
        <row r="138">
          <cell r="B138" t="str">
            <v>가정</v>
          </cell>
          <cell r="E138">
            <v>2</v>
          </cell>
        </row>
        <row r="139">
          <cell r="B139" t="str">
            <v>공통사회</v>
          </cell>
          <cell r="E139">
            <v>2</v>
          </cell>
        </row>
        <row r="140">
          <cell r="B140" t="str">
            <v>국어</v>
          </cell>
          <cell r="C140">
            <v>10</v>
          </cell>
        </row>
        <row r="141">
          <cell r="B141" t="str">
            <v>도덕윤리</v>
          </cell>
          <cell r="E141">
            <v>1</v>
          </cell>
        </row>
        <row r="142">
          <cell r="B142" t="str">
            <v>미술</v>
          </cell>
          <cell r="C142">
            <v>5</v>
          </cell>
        </row>
        <row r="143">
          <cell r="B143" t="str">
            <v>사서</v>
          </cell>
          <cell r="C143">
            <v>9</v>
          </cell>
        </row>
        <row r="144">
          <cell r="B144" t="str">
            <v>생물</v>
          </cell>
          <cell r="C144">
            <v>2</v>
          </cell>
          <cell r="E144">
            <v>1</v>
          </cell>
        </row>
        <row r="145">
          <cell r="B145" t="str">
            <v>수학</v>
          </cell>
          <cell r="C145">
            <v>20</v>
          </cell>
        </row>
        <row r="146">
          <cell r="B146" t="str">
            <v>역사</v>
          </cell>
          <cell r="C146">
            <v>2</v>
          </cell>
          <cell r="E146">
            <v>1</v>
          </cell>
        </row>
        <row r="147">
          <cell r="B147" t="str">
            <v>영어</v>
          </cell>
          <cell r="C147">
            <v>28</v>
          </cell>
          <cell r="D147">
            <v>2</v>
          </cell>
          <cell r="E147">
            <v>2</v>
          </cell>
        </row>
        <row r="148">
          <cell r="B148" t="str">
            <v>일반사회</v>
          </cell>
          <cell r="C148">
            <v>2</v>
          </cell>
          <cell r="E148">
            <v>3</v>
          </cell>
        </row>
        <row r="149">
          <cell r="B149" t="str">
            <v>전기전자통신</v>
          </cell>
          <cell r="C149">
            <v>5</v>
          </cell>
        </row>
        <row r="150">
          <cell r="B150" t="str">
            <v>전문상담</v>
          </cell>
          <cell r="C150">
            <v>9</v>
          </cell>
          <cell r="D150">
            <v>1</v>
          </cell>
        </row>
        <row r="151">
          <cell r="B151" t="str">
            <v>지구과학</v>
          </cell>
          <cell r="C151">
            <v>2</v>
          </cell>
          <cell r="E151">
            <v>1</v>
          </cell>
        </row>
        <row r="152">
          <cell r="B152" t="str">
            <v>지리</v>
          </cell>
          <cell r="C152">
            <v>2</v>
          </cell>
        </row>
        <row r="153">
          <cell r="B153" t="str">
            <v>특수</v>
          </cell>
          <cell r="C153">
            <v>6</v>
          </cell>
          <cell r="D153">
            <v>1</v>
          </cell>
        </row>
        <row r="154">
          <cell r="B154" t="str">
            <v>한문</v>
          </cell>
          <cell r="C154">
            <v>3</v>
          </cell>
          <cell r="E154">
            <v>1</v>
          </cell>
        </row>
        <row r="155">
          <cell r="B155" t="str">
            <v>화학</v>
          </cell>
          <cell r="C155">
            <v>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호봉별"/>
      <sheetName val="수당별"/>
      <sheetName val="호봉승급"/>
    </sheetNames>
    <sheetDataSet>
      <sheetData sheetId="0"/>
      <sheetData sheetId="1" refreshError="1">
        <row r="3">
          <cell r="P3">
            <v>69</v>
          </cell>
          <cell r="Q3">
            <v>27</v>
          </cell>
          <cell r="U3">
            <v>26</v>
          </cell>
          <cell r="V3">
            <v>7</v>
          </cell>
          <cell r="W3">
            <v>2</v>
          </cell>
        </row>
        <row r="5">
          <cell r="P5">
            <v>69</v>
          </cell>
          <cell r="Q5">
            <v>27</v>
          </cell>
          <cell r="U5">
            <v>26</v>
          </cell>
          <cell r="V5">
            <v>7</v>
          </cell>
          <cell r="W5">
            <v>2</v>
          </cell>
        </row>
        <row r="6">
          <cell r="P6">
            <v>67</v>
          </cell>
          <cell r="Q6">
            <v>26</v>
          </cell>
          <cell r="U6">
            <v>25</v>
          </cell>
          <cell r="V6">
            <v>7</v>
          </cell>
          <cell r="W6">
            <v>2</v>
          </cell>
        </row>
        <row r="13">
          <cell r="U13">
            <v>3</v>
          </cell>
          <cell r="V13">
            <v>1</v>
          </cell>
        </row>
        <row r="14">
          <cell r="P14">
            <v>6</v>
          </cell>
          <cell r="Q14">
            <v>4</v>
          </cell>
          <cell r="U14">
            <v>6</v>
          </cell>
          <cell r="V14">
            <v>2</v>
          </cell>
        </row>
        <row r="15">
          <cell r="P15">
            <v>29</v>
          </cell>
          <cell r="Q15">
            <v>4</v>
          </cell>
          <cell r="U15">
            <v>7</v>
          </cell>
          <cell r="V15">
            <v>2</v>
          </cell>
          <cell r="W15">
            <v>1</v>
          </cell>
        </row>
        <row r="16">
          <cell r="P16">
            <v>32</v>
          </cell>
          <cell r="Q16">
            <v>12</v>
          </cell>
          <cell r="U16">
            <v>7</v>
          </cell>
          <cell r="V16">
            <v>2</v>
          </cell>
        </row>
        <row r="17">
          <cell r="P17">
            <v>2</v>
          </cell>
          <cell r="Q17">
            <v>7</v>
          </cell>
          <cell r="U17">
            <v>3</v>
          </cell>
          <cell r="W17">
            <v>1</v>
          </cell>
        </row>
        <row r="19">
          <cell r="P19">
            <v>47</v>
          </cell>
          <cell r="Q19">
            <v>20</v>
          </cell>
          <cell r="U19">
            <v>14</v>
          </cell>
          <cell r="V19">
            <v>2</v>
          </cell>
          <cell r="W19">
            <v>2</v>
          </cell>
        </row>
        <row r="20">
          <cell r="P20">
            <v>48</v>
          </cell>
          <cell r="Q20">
            <v>41</v>
          </cell>
          <cell r="U20">
            <v>37</v>
          </cell>
          <cell r="V20">
            <v>11</v>
          </cell>
          <cell r="W20">
            <v>1</v>
          </cell>
        </row>
        <row r="21">
          <cell r="P21">
            <v>6</v>
          </cell>
          <cell r="Q21">
            <v>4</v>
          </cell>
          <cell r="U21">
            <v>3</v>
          </cell>
          <cell r="V21">
            <v>2</v>
          </cell>
        </row>
        <row r="24">
          <cell r="P24">
            <v>4</v>
          </cell>
          <cell r="Q24">
            <v>2</v>
          </cell>
          <cell r="U24">
            <v>1</v>
          </cell>
          <cell r="V24">
            <v>1</v>
          </cell>
        </row>
        <row r="25">
          <cell r="P25">
            <v>6</v>
          </cell>
          <cell r="Q25">
            <v>2</v>
          </cell>
          <cell r="U25">
            <v>4</v>
          </cell>
          <cell r="V25">
            <v>3</v>
          </cell>
        </row>
        <row r="26">
          <cell r="P26">
            <v>2</v>
          </cell>
        </row>
        <row r="28">
          <cell r="P28">
            <v>5</v>
          </cell>
          <cell r="Q28">
            <v>1</v>
          </cell>
          <cell r="U28">
            <v>4</v>
          </cell>
          <cell r="W28">
            <v>1</v>
          </cell>
        </row>
        <row r="29">
          <cell r="P29">
            <v>22</v>
          </cell>
          <cell r="Q29">
            <v>6</v>
          </cell>
          <cell r="U29">
            <v>7</v>
          </cell>
          <cell r="V29">
            <v>1</v>
          </cell>
        </row>
        <row r="30">
          <cell r="P30">
            <v>14</v>
          </cell>
          <cell r="Q30">
            <v>5</v>
          </cell>
          <cell r="U30">
            <v>3</v>
          </cell>
          <cell r="V30">
            <v>1</v>
          </cell>
        </row>
        <row r="31">
          <cell r="P31">
            <v>13</v>
          </cell>
          <cell r="Q31">
            <v>10</v>
          </cell>
          <cell r="U31">
            <v>4</v>
          </cell>
          <cell r="V31">
            <v>3</v>
          </cell>
          <cell r="W31">
            <v>1</v>
          </cell>
        </row>
        <row r="32">
          <cell r="P32">
            <v>6</v>
          </cell>
          <cell r="Q32">
            <v>2</v>
          </cell>
          <cell r="U32">
            <v>3</v>
          </cell>
          <cell r="V32">
            <v>1</v>
          </cell>
        </row>
        <row r="64">
          <cell r="P64">
            <v>4</v>
          </cell>
          <cell r="W64">
            <v>2</v>
          </cell>
        </row>
        <row r="68">
          <cell r="U68">
            <v>3</v>
          </cell>
        </row>
        <row r="69">
          <cell r="U69">
            <v>3</v>
          </cell>
          <cell r="V69">
            <v>1</v>
          </cell>
        </row>
        <row r="70">
          <cell r="P70">
            <v>3</v>
          </cell>
          <cell r="Q70">
            <v>4</v>
          </cell>
          <cell r="V70">
            <v>1</v>
          </cell>
        </row>
        <row r="71">
          <cell r="P71">
            <v>18</v>
          </cell>
          <cell r="Q71">
            <v>4</v>
          </cell>
          <cell r="U71">
            <v>3</v>
          </cell>
          <cell r="V71">
            <v>1</v>
          </cell>
        </row>
        <row r="72">
          <cell r="P72">
            <v>2</v>
          </cell>
        </row>
        <row r="78">
          <cell r="U78">
            <v>1</v>
          </cell>
        </row>
        <row r="79">
          <cell r="U79">
            <v>2</v>
          </cell>
        </row>
        <row r="82">
          <cell r="V82">
            <v>2</v>
          </cell>
        </row>
        <row r="86">
          <cell r="P86">
            <v>1</v>
          </cell>
          <cell r="Q86">
            <v>3</v>
          </cell>
          <cell r="U86">
            <v>4</v>
          </cell>
        </row>
        <row r="87">
          <cell r="P87">
            <v>5</v>
          </cell>
        </row>
        <row r="89">
          <cell r="P89">
            <v>2</v>
          </cell>
          <cell r="Q89">
            <v>1</v>
          </cell>
          <cell r="U89">
            <v>3</v>
          </cell>
        </row>
        <row r="99">
          <cell r="P99">
            <v>21</v>
          </cell>
          <cell r="Q99">
            <v>1</v>
          </cell>
          <cell r="U99">
            <v>2</v>
          </cell>
        </row>
        <row r="103">
          <cell r="P103">
            <v>69</v>
          </cell>
          <cell r="Q103">
            <v>27</v>
          </cell>
          <cell r="U103">
            <v>26</v>
          </cell>
          <cell r="V103">
            <v>7</v>
          </cell>
          <cell r="W103">
            <v>2</v>
          </cell>
        </row>
        <row r="109">
          <cell r="U109">
            <v>1</v>
          </cell>
        </row>
        <row r="110">
          <cell r="Q110">
            <v>4</v>
          </cell>
          <cell r="U110">
            <v>3</v>
          </cell>
          <cell r="V110">
            <v>1</v>
          </cell>
        </row>
        <row r="111">
          <cell r="P111">
            <v>3</v>
          </cell>
          <cell r="Q111">
            <v>4</v>
          </cell>
          <cell r="U111">
            <v>6</v>
          </cell>
          <cell r="V111">
            <v>1</v>
          </cell>
        </row>
        <row r="112">
          <cell r="P112">
            <v>6</v>
          </cell>
          <cell r="Q112">
            <v>1</v>
          </cell>
          <cell r="U112">
            <v>3</v>
          </cell>
        </row>
        <row r="113">
          <cell r="P113">
            <v>5</v>
          </cell>
          <cell r="Q113">
            <v>3</v>
          </cell>
          <cell r="U113">
            <v>1</v>
          </cell>
          <cell r="V113">
            <v>1</v>
          </cell>
        </row>
        <row r="115">
          <cell r="P115">
            <v>1</v>
          </cell>
        </row>
        <row r="116">
          <cell r="P116">
            <v>24</v>
          </cell>
          <cell r="Q116">
            <v>11</v>
          </cell>
          <cell r="U116">
            <v>4</v>
          </cell>
          <cell r="V116">
            <v>3</v>
          </cell>
          <cell r="W116">
            <v>1</v>
          </cell>
        </row>
        <row r="117">
          <cell r="P117">
            <v>28</v>
          </cell>
          <cell r="Q117">
            <v>4</v>
          </cell>
          <cell r="U117">
            <v>4</v>
          </cell>
          <cell r="V117">
            <v>1</v>
          </cell>
        </row>
        <row r="118">
          <cell r="P118">
            <v>2</v>
          </cell>
          <cell r="U118">
            <v>4</v>
          </cell>
          <cell r="W118">
            <v>1</v>
          </cell>
        </row>
        <row r="123">
          <cell r="U123">
            <v>1</v>
          </cell>
        </row>
        <row r="124">
          <cell r="Q124">
            <v>4</v>
          </cell>
          <cell r="U124">
            <v>3</v>
          </cell>
          <cell r="V124">
            <v>1</v>
          </cell>
        </row>
        <row r="125">
          <cell r="P125">
            <v>3</v>
          </cell>
          <cell r="Q125">
            <v>4</v>
          </cell>
          <cell r="U125">
            <v>6</v>
          </cell>
          <cell r="V125">
            <v>1</v>
          </cell>
        </row>
        <row r="126">
          <cell r="P126">
            <v>6</v>
          </cell>
          <cell r="Q126">
            <v>1</v>
          </cell>
          <cell r="U126">
            <v>3</v>
          </cell>
        </row>
        <row r="127">
          <cell r="P127">
            <v>5</v>
          </cell>
          <cell r="Q127">
            <v>3</v>
          </cell>
          <cell r="U127">
            <v>1</v>
          </cell>
          <cell r="V127">
            <v>1</v>
          </cell>
        </row>
        <row r="129">
          <cell r="P129">
            <v>1</v>
          </cell>
        </row>
        <row r="130">
          <cell r="P130">
            <v>24</v>
          </cell>
          <cell r="Q130">
            <v>11</v>
          </cell>
          <cell r="U130">
            <v>4</v>
          </cell>
          <cell r="V130">
            <v>3</v>
          </cell>
          <cell r="W130">
            <v>1</v>
          </cell>
        </row>
        <row r="131">
          <cell r="P131">
            <v>28</v>
          </cell>
          <cell r="Q131">
            <v>4</v>
          </cell>
          <cell r="U131">
            <v>4</v>
          </cell>
          <cell r="V131">
            <v>1</v>
          </cell>
        </row>
        <row r="132">
          <cell r="P132">
            <v>2</v>
          </cell>
          <cell r="U132">
            <v>4</v>
          </cell>
          <cell r="W132">
            <v>1</v>
          </cell>
        </row>
        <row r="134">
          <cell r="P134">
            <v>69</v>
          </cell>
          <cell r="Q134">
            <v>27</v>
          </cell>
          <cell r="U134">
            <v>26</v>
          </cell>
          <cell r="V134">
            <v>7</v>
          </cell>
          <cell r="W134">
            <v>2</v>
          </cell>
        </row>
        <row r="139">
          <cell r="U139">
            <v>1</v>
          </cell>
        </row>
        <row r="140">
          <cell r="P140">
            <v>4</v>
          </cell>
          <cell r="Q140">
            <v>8</v>
          </cell>
          <cell r="U140">
            <v>9</v>
          </cell>
          <cell r="V140">
            <v>2</v>
          </cell>
        </row>
        <row r="141">
          <cell r="P141">
            <v>65</v>
          </cell>
          <cell r="Q141">
            <v>19</v>
          </cell>
          <cell r="U141">
            <v>16</v>
          </cell>
          <cell r="V141">
            <v>5</v>
          </cell>
          <cell r="W141">
            <v>2</v>
          </cell>
        </row>
        <row r="143">
          <cell r="P143">
            <v>69</v>
          </cell>
          <cell r="Q143">
            <v>27</v>
          </cell>
          <cell r="U143">
            <v>26</v>
          </cell>
          <cell r="V143">
            <v>7</v>
          </cell>
          <cell r="W143">
            <v>2</v>
          </cell>
        </row>
        <row r="144">
          <cell r="P144">
            <v>69</v>
          </cell>
          <cell r="Q144">
            <v>27</v>
          </cell>
          <cell r="U144">
            <v>26</v>
          </cell>
          <cell r="V144">
            <v>7</v>
          </cell>
          <cell r="W144">
            <v>2</v>
          </cell>
        </row>
        <row r="145">
          <cell r="P145">
            <v>69</v>
          </cell>
          <cell r="Q145">
            <v>27</v>
          </cell>
          <cell r="U145">
            <v>26</v>
          </cell>
          <cell r="V145">
            <v>7</v>
          </cell>
          <cell r="W145">
            <v>2</v>
          </cell>
        </row>
        <row r="148">
          <cell r="U148">
            <v>1</v>
          </cell>
        </row>
        <row r="171">
          <cell r="U171">
            <v>1</v>
          </cell>
        </row>
        <row r="172">
          <cell r="Q172">
            <v>4</v>
          </cell>
          <cell r="U172">
            <v>3</v>
          </cell>
          <cell r="V172">
            <v>1</v>
          </cell>
        </row>
        <row r="173">
          <cell r="P173">
            <v>4</v>
          </cell>
          <cell r="Q173">
            <v>4</v>
          </cell>
          <cell r="U173">
            <v>6</v>
          </cell>
          <cell r="V173">
            <v>1</v>
          </cell>
        </row>
        <row r="174">
          <cell r="P174">
            <v>63</v>
          </cell>
          <cell r="Q174">
            <v>19</v>
          </cell>
          <cell r="U174">
            <v>12</v>
          </cell>
          <cell r="V174">
            <v>5</v>
          </cell>
          <cell r="W174">
            <v>1</v>
          </cell>
        </row>
        <row r="175">
          <cell r="P175">
            <v>2</v>
          </cell>
          <cell r="U175">
            <v>4</v>
          </cell>
          <cell r="W175">
            <v>1</v>
          </cell>
        </row>
        <row r="177">
          <cell r="U177">
            <v>2</v>
          </cell>
        </row>
        <row r="179">
          <cell r="U179">
            <v>4</v>
          </cell>
        </row>
        <row r="182">
          <cell r="U182">
            <v>2</v>
          </cell>
        </row>
        <row r="184">
          <cell r="U184">
            <v>2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세입총괄"/>
      <sheetName val="매각수입"/>
      <sheetName val="집행결과"/>
      <sheetName val="1-가"/>
      <sheetName val="1-나"/>
      <sheetName val="2"/>
      <sheetName val="3"/>
      <sheetName val="3-나"/>
      <sheetName val="4"/>
      <sheetName val="학교예산"/>
      <sheetName val="장기계속공사"/>
      <sheetName val="현안사업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호봉(sample)"/>
      <sheetName val="호봉별(전체)"/>
      <sheetName val="호봉(지역교육청)"/>
      <sheetName val="호봉(지역교육청소속기관)"/>
      <sheetName val="호봉(도직속기관)"/>
      <sheetName val="호봉(교육지원기관)"/>
      <sheetName val="호봉(평생교육기관)"/>
      <sheetName val="수당별_원본"/>
      <sheetName val="수당별_1"/>
      <sheetName val="호봉승급"/>
      <sheetName val="수당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>
        <row r="3">
          <cell r="C3">
            <v>54</v>
          </cell>
          <cell r="D3">
            <v>409</v>
          </cell>
          <cell r="E3">
            <v>120</v>
          </cell>
          <cell r="F3">
            <v>107</v>
          </cell>
        </row>
        <row r="4">
          <cell r="C4">
            <v>0</v>
          </cell>
          <cell r="D4">
            <v>0</v>
          </cell>
          <cell r="E4">
            <v>0</v>
          </cell>
          <cell r="F4">
            <v>0</v>
          </cell>
        </row>
        <row r="5">
          <cell r="C5">
            <v>4</v>
          </cell>
          <cell r="D5">
            <v>2</v>
          </cell>
          <cell r="E5">
            <v>3</v>
          </cell>
          <cell r="F5">
            <v>4</v>
          </cell>
        </row>
        <row r="7">
          <cell r="C7">
            <v>1247</v>
          </cell>
          <cell r="D7">
            <v>4087</v>
          </cell>
          <cell r="E7">
            <v>2155</v>
          </cell>
          <cell r="F7">
            <v>1879</v>
          </cell>
        </row>
        <row r="8">
          <cell r="C8">
            <v>0</v>
          </cell>
          <cell r="D8">
            <v>0</v>
          </cell>
          <cell r="E8">
            <v>0</v>
          </cell>
          <cell r="F8">
            <v>0</v>
          </cell>
        </row>
        <row r="9">
          <cell r="C9">
            <v>556</v>
          </cell>
          <cell r="D9">
            <v>631</v>
          </cell>
          <cell r="E9">
            <v>659</v>
          </cell>
          <cell r="F9">
            <v>558</v>
          </cell>
        </row>
        <row r="11">
          <cell r="C11">
            <v>700</v>
          </cell>
          <cell r="D11">
            <v>1911</v>
          </cell>
          <cell r="E11">
            <v>881</v>
          </cell>
          <cell r="F11">
            <v>913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</row>
        <row r="13">
          <cell r="C13">
            <v>183</v>
          </cell>
          <cell r="D13">
            <v>208</v>
          </cell>
          <cell r="E13">
            <v>210</v>
          </cell>
          <cell r="F13">
            <v>185</v>
          </cell>
        </row>
        <row r="15">
          <cell r="C15">
            <v>537</v>
          </cell>
          <cell r="D15">
            <v>1255</v>
          </cell>
          <cell r="E15">
            <v>635</v>
          </cell>
          <cell r="F15">
            <v>582</v>
          </cell>
        </row>
        <row r="16">
          <cell r="C16">
            <v>2</v>
          </cell>
          <cell r="D16">
            <v>4</v>
          </cell>
          <cell r="E16">
            <v>1</v>
          </cell>
          <cell r="F16">
            <v>6</v>
          </cell>
        </row>
        <row r="17">
          <cell r="C17">
            <v>163</v>
          </cell>
          <cell r="D17">
            <v>166</v>
          </cell>
          <cell r="E17">
            <v>140</v>
          </cell>
          <cell r="F17">
            <v>134</v>
          </cell>
        </row>
        <row r="19">
          <cell r="C19">
            <v>15</v>
          </cell>
          <cell r="D19">
            <v>43</v>
          </cell>
          <cell r="E19">
            <v>9</v>
          </cell>
          <cell r="F19">
            <v>21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</row>
        <row r="21">
          <cell r="C21">
            <v>5</v>
          </cell>
          <cell r="D21">
            <v>7</v>
          </cell>
          <cell r="E21">
            <v>11</v>
          </cell>
          <cell r="F21">
            <v>7</v>
          </cell>
        </row>
        <row r="24">
          <cell r="C24">
            <v>7</v>
          </cell>
          <cell r="D24">
            <v>44</v>
          </cell>
          <cell r="E24">
            <v>9</v>
          </cell>
          <cell r="F24">
            <v>15</v>
          </cell>
        </row>
        <row r="25">
          <cell r="C25">
            <v>62</v>
          </cell>
          <cell r="D25">
            <v>62</v>
          </cell>
          <cell r="E25">
            <v>63</v>
          </cell>
          <cell r="F25">
            <v>62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</row>
        <row r="28">
          <cell r="C28">
            <v>23</v>
          </cell>
          <cell r="D28">
            <v>96</v>
          </cell>
          <cell r="E28">
            <v>44</v>
          </cell>
          <cell r="F28">
            <v>26</v>
          </cell>
        </row>
        <row r="29">
          <cell r="C29">
            <v>210</v>
          </cell>
          <cell r="D29">
            <v>166</v>
          </cell>
          <cell r="E29">
            <v>193</v>
          </cell>
          <cell r="F29">
            <v>197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</row>
        <row r="33">
          <cell r="C33">
            <v>78</v>
          </cell>
          <cell r="D33">
            <v>49</v>
          </cell>
          <cell r="E33">
            <v>71</v>
          </cell>
          <cell r="F33">
            <v>73</v>
          </cell>
        </row>
        <row r="35">
          <cell r="C35">
            <v>0</v>
          </cell>
          <cell r="D35">
            <v>0</v>
          </cell>
          <cell r="E35">
            <v>0</v>
          </cell>
          <cell r="F35">
            <v>0</v>
          </cell>
        </row>
        <row r="36">
          <cell r="C36">
            <v>10</v>
          </cell>
          <cell r="D36">
            <v>33</v>
          </cell>
          <cell r="E36">
            <v>14</v>
          </cell>
          <cell r="F36">
            <v>9</v>
          </cell>
        </row>
        <row r="37">
          <cell r="C37">
            <v>34</v>
          </cell>
          <cell r="D37">
            <v>27</v>
          </cell>
          <cell r="E37">
            <v>42</v>
          </cell>
          <cell r="F37">
            <v>38</v>
          </cell>
        </row>
        <row r="39">
          <cell r="C39">
            <v>0</v>
          </cell>
          <cell r="D39">
            <v>0</v>
          </cell>
          <cell r="E39">
            <v>0</v>
          </cell>
          <cell r="F39">
            <v>0</v>
          </cell>
        </row>
        <row r="40">
          <cell r="C40">
            <v>0</v>
          </cell>
          <cell r="D40">
            <v>0</v>
          </cell>
          <cell r="E40">
            <v>0</v>
          </cell>
          <cell r="F40">
            <v>0</v>
          </cell>
        </row>
        <row r="41">
          <cell r="C41">
            <v>4</v>
          </cell>
          <cell r="D41">
            <v>3</v>
          </cell>
          <cell r="E41">
            <v>4</v>
          </cell>
          <cell r="F41">
            <v>4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6">
    <pageSetUpPr fitToPage="1"/>
  </sheetPr>
  <dimension ref="A1:K250"/>
  <sheetViews>
    <sheetView tabSelected="1" view="pageBreakPreview" zoomScaleNormal="100" zoomScaleSheetLayoutView="100" workbookViewId="0">
      <selection activeCell="D10" sqref="D10"/>
    </sheetView>
  </sheetViews>
  <sheetFormatPr defaultColWidth="8" defaultRowHeight="14.25"/>
  <cols>
    <col min="1" max="1" width="19.19921875" style="1" customWidth="1"/>
    <col min="2" max="2" width="6.3984375" style="1" customWidth="1"/>
    <col min="3" max="3" width="9.8984375" style="1" customWidth="1"/>
    <col min="4" max="4" width="7.19921875" style="8" customWidth="1"/>
    <col min="5" max="5" width="10.19921875" style="9" bestFit="1" customWidth="1"/>
    <col min="6" max="6" width="7.19921875" style="1" customWidth="1"/>
    <col min="7" max="7" width="9.59765625" style="9" bestFit="1" customWidth="1"/>
    <col min="8" max="16384" width="8" style="1"/>
  </cols>
  <sheetData>
    <row r="1" spans="1:11" ht="37.5" customHeight="1">
      <c r="A1" s="80" t="s">
        <v>96</v>
      </c>
      <c r="B1" s="80"/>
      <c r="C1" s="80"/>
      <c r="D1" s="80"/>
      <c r="E1" s="80"/>
      <c r="F1" s="80"/>
      <c r="G1" s="80"/>
    </row>
    <row r="2" spans="1:11" ht="12.2" customHeight="1">
      <c r="A2" s="2"/>
    </row>
    <row r="3" spans="1:11" ht="24.75" customHeight="1" thickBot="1">
      <c r="A3" s="3" t="s">
        <v>1</v>
      </c>
      <c r="E3" s="28"/>
      <c r="F3" s="37"/>
      <c r="G3" s="29" t="s">
        <v>94</v>
      </c>
    </row>
    <row r="4" spans="1:11" s="4" customFormat="1" ht="30.75" customHeight="1">
      <c r="A4" s="52" t="s">
        <v>2</v>
      </c>
      <c r="B4" s="54" t="s">
        <v>3</v>
      </c>
      <c r="C4" s="54"/>
      <c r="D4" s="54" t="s">
        <v>4</v>
      </c>
      <c r="E4" s="54"/>
      <c r="F4" s="54"/>
      <c r="G4" s="54"/>
    </row>
    <row r="5" spans="1:11" s="5" customFormat="1" ht="51.75">
      <c r="A5" s="53"/>
      <c r="B5" s="12" t="s">
        <v>5</v>
      </c>
      <c r="C5" s="30" t="s">
        <v>33</v>
      </c>
      <c r="D5" s="12" t="s">
        <v>5</v>
      </c>
      <c r="E5" s="12" t="s">
        <v>6</v>
      </c>
      <c r="F5" s="12" t="s">
        <v>15</v>
      </c>
      <c r="G5" s="12" t="s">
        <v>7</v>
      </c>
    </row>
    <row r="6" spans="1:11" ht="18" customHeight="1">
      <c r="A6" s="35" t="s">
        <v>34</v>
      </c>
      <c r="B6" s="33">
        <v>12</v>
      </c>
      <c r="C6" s="31">
        <v>1</v>
      </c>
      <c r="D6" s="15">
        <v>163</v>
      </c>
      <c r="E6" s="18">
        <f t="shared" ref="E6:E24" si="0">D6/B6</f>
        <v>13.583333333333334</v>
      </c>
      <c r="F6" s="15">
        <v>1</v>
      </c>
      <c r="G6" s="18">
        <f t="shared" ref="G6:G23" si="1">F6/C6</f>
        <v>1</v>
      </c>
    </row>
    <row r="7" spans="1:11" ht="18" customHeight="1">
      <c r="A7" s="36" t="s">
        <v>35</v>
      </c>
      <c r="B7" s="34">
        <v>12</v>
      </c>
      <c r="C7" s="32">
        <v>1</v>
      </c>
      <c r="D7" s="15">
        <v>94</v>
      </c>
      <c r="E7" s="18">
        <f t="shared" si="0"/>
        <v>7.833333333333333</v>
      </c>
      <c r="F7" s="15">
        <v>1</v>
      </c>
      <c r="G7" s="18">
        <f t="shared" si="1"/>
        <v>1</v>
      </c>
    </row>
    <row r="8" spans="1:11" ht="18" customHeight="1">
      <c r="A8" s="36" t="s">
        <v>36</v>
      </c>
      <c r="B8" s="34">
        <v>4</v>
      </c>
      <c r="C8" s="32">
        <v>1</v>
      </c>
      <c r="D8" s="15">
        <v>24</v>
      </c>
      <c r="E8" s="18">
        <f t="shared" si="0"/>
        <v>6</v>
      </c>
      <c r="F8" s="15"/>
      <c r="G8" s="18">
        <f t="shared" si="1"/>
        <v>0</v>
      </c>
    </row>
    <row r="9" spans="1:11" ht="18" customHeight="1">
      <c r="A9" s="36" t="s">
        <v>37</v>
      </c>
      <c r="B9" s="34">
        <v>4</v>
      </c>
      <c r="C9" s="32">
        <v>1</v>
      </c>
      <c r="D9" s="15">
        <v>25</v>
      </c>
      <c r="E9" s="18">
        <f t="shared" si="0"/>
        <v>6.25</v>
      </c>
      <c r="F9" s="15"/>
      <c r="G9" s="18">
        <f t="shared" si="1"/>
        <v>0</v>
      </c>
    </row>
    <row r="10" spans="1:11" ht="18" customHeight="1">
      <c r="A10" s="36" t="s">
        <v>38</v>
      </c>
      <c r="B10" s="34">
        <v>4</v>
      </c>
      <c r="C10" s="32">
        <v>1</v>
      </c>
      <c r="D10" s="15">
        <v>38</v>
      </c>
      <c r="E10" s="18">
        <f t="shared" si="0"/>
        <v>9.5</v>
      </c>
      <c r="F10" s="15"/>
      <c r="G10" s="18">
        <f t="shared" si="1"/>
        <v>0</v>
      </c>
    </row>
    <row r="11" spans="1:11" ht="18" customHeight="1">
      <c r="A11" s="36" t="s">
        <v>39</v>
      </c>
      <c r="B11" s="34">
        <v>3</v>
      </c>
      <c r="C11" s="32">
        <v>1</v>
      </c>
      <c r="D11" s="15">
        <v>21</v>
      </c>
      <c r="E11" s="18">
        <f t="shared" si="0"/>
        <v>7</v>
      </c>
      <c r="F11" s="15"/>
      <c r="G11" s="18">
        <f t="shared" si="1"/>
        <v>0</v>
      </c>
    </row>
    <row r="12" spans="1:11" ht="18" customHeight="1">
      <c r="A12" s="36" t="s">
        <v>18</v>
      </c>
      <c r="B12" s="34">
        <v>5</v>
      </c>
      <c r="C12" s="32">
        <v>1</v>
      </c>
      <c r="D12" s="15">
        <v>50</v>
      </c>
      <c r="E12" s="18">
        <f t="shared" si="0"/>
        <v>10</v>
      </c>
      <c r="F12" s="15"/>
      <c r="G12" s="18">
        <f t="shared" si="1"/>
        <v>0</v>
      </c>
      <c r="K12" s="11"/>
    </row>
    <row r="13" spans="1:11" ht="18" customHeight="1">
      <c r="A13" s="36" t="s">
        <v>40</v>
      </c>
      <c r="B13" s="34">
        <v>12</v>
      </c>
      <c r="C13" s="32">
        <v>1</v>
      </c>
      <c r="D13" s="15">
        <v>155</v>
      </c>
      <c r="E13" s="18">
        <f t="shared" si="0"/>
        <v>12.916666666666666</v>
      </c>
      <c r="F13" s="15">
        <v>2</v>
      </c>
      <c r="G13" s="18">
        <f t="shared" si="1"/>
        <v>2</v>
      </c>
    </row>
    <row r="14" spans="1:11" ht="18" customHeight="1">
      <c r="A14" s="36" t="s">
        <v>41</v>
      </c>
      <c r="B14" s="34">
        <v>4</v>
      </c>
      <c r="C14" s="32">
        <v>1</v>
      </c>
      <c r="D14" s="15">
        <v>31</v>
      </c>
      <c r="E14" s="18">
        <f t="shared" si="0"/>
        <v>7.75</v>
      </c>
      <c r="F14" s="15"/>
      <c r="G14" s="18">
        <f t="shared" si="1"/>
        <v>0</v>
      </c>
    </row>
    <row r="15" spans="1:11" ht="18" customHeight="1">
      <c r="A15" s="36" t="s">
        <v>62</v>
      </c>
      <c r="B15" s="34">
        <v>9</v>
      </c>
      <c r="C15" s="32">
        <v>1</v>
      </c>
      <c r="D15" s="15">
        <v>50</v>
      </c>
      <c r="E15" s="18">
        <f t="shared" si="0"/>
        <v>5.5555555555555554</v>
      </c>
      <c r="F15" s="15"/>
      <c r="G15" s="18">
        <f t="shared" si="1"/>
        <v>0</v>
      </c>
    </row>
    <row r="16" spans="1:11" ht="18" customHeight="1">
      <c r="A16" s="36" t="s">
        <v>11</v>
      </c>
      <c r="B16" s="34">
        <v>12</v>
      </c>
      <c r="C16" s="32">
        <v>1</v>
      </c>
      <c r="D16" s="15">
        <v>132</v>
      </c>
      <c r="E16" s="18">
        <f t="shared" si="0"/>
        <v>11</v>
      </c>
      <c r="F16" s="15">
        <v>1</v>
      </c>
      <c r="G16" s="18">
        <f t="shared" si="1"/>
        <v>1</v>
      </c>
    </row>
    <row r="17" spans="1:7" ht="18" customHeight="1">
      <c r="A17" s="36" t="s">
        <v>12</v>
      </c>
      <c r="B17" s="34">
        <v>6</v>
      </c>
      <c r="C17" s="32">
        <v>1</v>
      </c>
      <c r="D17" s="15">
        <v>59</v>
      </c>
      <c r="E17" s="18">
        <f t="shared" si="0"/>
        <v>9.8333333333333339</v>
      </c>
      <c r="F17" s="15"/>
      <c r="G17" s="18">
        <f t="shared" si="1"/>
        <v>0</v>
      </c>
    </row>
    <row r="18" spans="1:7" ht="18" customHeight="1">
      <c r="A18" s="36" t="s">
        <v>13</v>
      </c>
      <c r="B18" s="34">
        <v>6</v>
      </c>
      <c r="C18" s="32">
        <v>1</v>
      </c>
      <c r="D18" s="15">
        <v>71</v>
      </c>
      <c r="E18" s="18">
        <f t="shared" si="0"/>
        <v>11.833333333333334</v>
      </c>
      <c r="F18" s="15">
        <v>1</v>
      </c>
      <c r="G18" s="18">
        <f t="shared" si="1"/>
        <v>1</v>
      </c>
    </row>
    <row r="19" spans="1:7" ht="18" customHeight="1">
      <c r="A19" s="36" t="s">
        <v>42</v>
      </c>
      <c r="B19" s="34">
        <v>9</v>
      </c>
      <c r="C19" s="32">
        <v>1</v>
      </c>
      <c r="D19" s="15">
        <v>95</v>
      </c>
      <c r="E19" s="18">
        <f t="shared" si="0"/>
        <v>10.555555555555555</v>
      </c>
      <c r="F19" s="15">
        <v>1</v>
      </c>
      <c r="G19" s="18">
        <f t="shared" si="1"/>
        <v>1</v>
      </c>
    </row>
    <row r="20" spans="1:7" ht="18" customHeight="1">
      <c r="A20" s="36" t="s">
        <v>43</v>
      </c>
      <c r="B20" s="34">
        <v>4</v>
      </c>
      <c r="C20" s="32">
        <v>1</v>
      </c>
      <c r="D20" s="15">
        <v>13</v>
      </c>
      <c r="E20" s="18">
        <f t="shared" si="0"/>
        <v>3.25</v>
      </c>
      <c r="F20" s="15"/>
      <c r="G20" s="18">
        <f t="shared" si="1"/>
        <v>0</v>
      </c>
    </row>
    <row r="21" spans="1:7" ht="18" customHeight="1">
      <c r="A21" s="36" t="s">
        <v>44</v>
      </c>
      <c r="B21" s="34">
        <v>4</v>
      </c>
      <c r="C21" s="32">
        <v>1</v>
      </c>
      <c r="D21" s="15">
        <v>27</v>
      </c>
      <c r="E21" s="18">
        <f t="shared" si="0"/>
        <v>6.75</v>
      </c>
      <c r="F21" s="15"/>
      <c r="G21" s="18">
        <f t="shared" si="1"/>
        <v>0</v>
      </c>
    </row>
    <row r="22" spans="1:7" ht="18" customHeight="1">
      <c r="A22" s="36" t="s">
        <v>63</v>
      </c>
      <c r="B22" s="34">
        <v>15</v>
      </c>
      <c r="C22" s="32">
        <v>2</v>
      </c>
      <c r="D22" s="15">
        <v>40</v>
      </c>
      <c r="E22" s="18">
        <f t="shared" si="0"/>
        <v>2.6666666666666665</v>
      </c>
      <c r="F22" s="15"/>
      <c r="G22" s="18">
        <f t="shared" si="1"/>
        <v>0</v>
      </c>
    </row>
    <row r="23" spans="1:7" ht="18" customHeight="1">
      <c r="A23" s="36" t="s">
        <v>64</v>
      </c>
      <c r="B23" s="34">
        <v>4</v>
      </c>
      <c r="C23" s="32">
        <v>1</v>
      </c>
      <c r="D23" s="15">
        <v>24</v>
      </c>
      <c r="E23" s="18">
        <f t="shared" si="0"/>
        <v>6</v>
      </c>
      <c r="F23" s="15"/>
      <c r="G23" s="18">
        <f t="shared" si="1"/>
        <v>0</v>
      </c>
    </row>
    <row r="24" spans="1:7" ht="18" customHeight="1" thickBot="1">
      <c r="A24" s="38" t="s">
        <v>91</v>
      </c>
      <c r="B24" s="39">
        <f>SUM(B6:B23)</f>
        <v>129</v>
      </c>
      <c r="C24" s="40" t="s">
        <v>93</v>
      </c>
      <c r="D24" s="39">
        <f>SUM(D6:D23)</f>
        <v>1112</v>
      </c>
      <c r="E24" s="41">
        <f t="shared" si="0"/>
        <v>8.6201550387596892</v>
      </c>
      <c r="F24" s="39">
        <f>SUM(F6:F23)</f>
        <v>7</v>
      </c>
      <c r="G24" s="41">
        <f>F24/13</f>
        <v>0.53846153846153844</v>
      </c>
    </row>
    <row r="25" spans="1:7" s="4" customFormat="1" ht="18" customHeight="1">
      <c r="A25" s="52" t="s">
        <v>2</v>
      </c>
      <c r="B25" s="54" t="s">
        <v>3</v>
      </c>
      <c r="C25" s="54"/>
      <c r="D25" s="54"/>
      <c r="E25" s="54"/>
      <c r="F25" s="54"/>
      <c r="G25" s="54"/>
    </row>
    <row r="26" spans="1:7" s="5" customFormat="1" ht="18" customHeight="1">
      <c r="A26" s="53"/>
      <c r="B26" s="27" t="s">
        <v>5</v>
      </c>
      <c r="C26" s="30" t="s">
        <v>15</v>
      </c>
      <c r="D26" s="27"/>
      <c r="E26" s="27"/>
      <c r="F26" s="27"/>
      <c r="G26" s="27"/>
    </row>
    <row r="27" spans="1:7" ht="18" customHeight="1">
      <c r="A27" s="35" t="s">
        <v>19</v>
      </c>
      <c r="B27" s="33">
        <v>32</v>
      </c>
      <c r="C27" s="31">
        <v>3</v>
      </c>
      <c r="D27" s="15">
        <v>210</v>
      </c>
      <c r="E27" s="18">
        <f t="shared" ref="E27:E34" si="2">D27/B27</f>
        <v>6.5625</v>
      </c>
      <c r="F27" s="15">
        <v>1</v>
      </c>
      <c r="G27" s="18">
        <f t="shared" ref="G27:G34" si="3">F27/C27</f>
        <v>0.33333333333333331</v>
      </c>
    </row>
    <row r="28" spans="1:7" ht="18" customHeight="1">
      <c r="A28" s="36" t="s">
        <v>92</v>
      </c>
      <c r="B28" s="34">
        <v>7</v>
      </c>
      <c r="C28" s="32">
        <v>1</v>
      </c>
      <c r="D28" s="15">
        <v>58</v>
      </c>
      <c r="E28" s="18">
        <f t="shared" si="2"/>
        <v>8.2857142857142865</v>
      </c>
      <c r="F28" s="15"/>
      <c r="G28" s="18">
        <f t="shared" si="3"/>
        <v>0</v>
      </c>
    </row>
    <row r="29" spans="1:7" ht="18" customHeight="1">
      <c r="A29" s="36" t="s">
        <v>20</v>
      </c>
      <c r="B29" s="34">
        <v>5</v>
      </c>
      <c r="C29" s="32">
        <v>1</v>
      </c>
      <c r="D29" s="15">
        <v>46</v>
      </c>
      <c r="E29" s="18">
        <f t="shared" si="2"/>
        <v>9.1999999999999993</v>
      </c>
      <c r="F29" s="15">
        <v>1</v>
      </c>
      <c r="G29" s="18">
        <f t="shared" si="3"/>
        <v>1</v>
      </c>
    </row>
    <row r="30" spans="1:7" ht="18" customHeight="1">
      <c r="A30" s="36" t="s">
        <v>21</v>
      </c>
      <c r="B30" s="34">
        <v>6</v>
      </c>
      <c r="C30" s="32">
        <v>1</v>
      </c>
      <c r="D30" s="15">
        <v>70</v>
      </c>
      <c r="E30" s="18">
        <f t="shared" si="2"/>
        <v>11.666666666666666</v>
      </c>
      <c r="F30" s="15">
        <v>1</v>
      </c>
      <c r="G30" s="18">
        <f t="shared" si="3"/>
        <v>1</v>
      </c>
    </row>
    <row r="31" spans="1:7" ht="18" customHeight="1">
      <c r="A31" s="45" t="s">
        <v>90</v>
      </c>
      <c r="B31" s="46">
        <f>SUM(B25:B30)</f>
        <v>50</v>
      </c>
      <c r="C31" s="46">
        <f>SUM(C25:C30)</f>
        <v>6</v>
      </c>
      <c r="D31" s="46">
        <f>SUM(D27:D30)</f>
        <v>384</v>
      </c>
      <c r="E31" s="47">
        <f t="shared" ref="E31" si="4">D31/B31</f>
        <v>7.68</v>
      </c>
      <c r="F31" s="46">
        <f>SUM(F25:F30)</f>
        <v>3</v>
      </c>
      <c r="G31" s="47">
        <f t="shared" ref="G31" si="5">F31/C31</f>
        <v>0.5</v>
      </c>
    </row>
    <row r="32" spans="1:7" ht="18" customHeight="1">
      <c r="A32" s="36" t="s">
        <v>10</v>
      </c>
      <c r="B32" s="34">
        <v>7</v>
      </c>
      <c r="C32" s="32">
        <v>1</v>
      </c>
      <c r="D32" s="15">
        <v>63</v>
      </c>
      <c r="E32" s="18">
        <f t="shared" si="2"/>
        <v>9</v>
      </c>
      <c r="F32" s="15">
        <v>3</v>
      </c>
      <c r="G32" s="18">
        <f t="shared" si="3"/>
        <v>3</v>
      </c>
    </row>
    <row r="33" spans="1:7" ht="18" customHeight="1" thickBot="1">
      <c r="A33" s="45" t="s">
        <v>89</v>
      </c>
      <c r="B33" s="46">
        <f>B32</f>
        <v>7</v>
      </c>
      <c r="C33" s="46">
        <f>C32</f>
        <v>1</v>
      </c>
      <c r="D33" s="46">
        <f>D32</f>
        <v>63</v>
      </c>
      <c r="E33" s="47">
        <f t="shared" si="2"/>
        <v>9</v>
      </c>
      <c r="F33" s="46">
        <f>F32</f>
        <v>3</v>
      </c>
      <c r="G33" s="47">
        <f t="shared" si="3"/>
        <v>3</v>
      </c>
    </row>
    <row r="34" spans="1:7" ht="18" customHeight="1" thickBot="1">
      <c r="A34" s="42" t="s">
        <v>8</v>
      </c>
      <c r="B34" s="43">
        <f>B24+B33+B31</f>
        <v>186</v>
      </c>
      <c r="C34" s="43">
        <f>10+C31+C33</f>
        <v>17</v>
      </c>
      <c r="D34" s="43">
        <f>D24+D33+D31</f>
        <v>1559</v>
      </c>
      <c r="E34" s="44">
        <f t="shared" si="2"/>
        <v>8.3817204301075261</v>
      </c>
      <c r="F34" s="43">
        <f>F24+F33+F31</f>
        <v>13</v>
      </c>
      <c r="G34" s="44">
        <f t="shared" si="3"/>
        <v>0.76470588235294112</v>
      </c>
    </row>
    <row r="35" spans="1:7" ht="37.5" customHeight="1">
      <c r="A35" s="55"/>
      <c r="B35" s="56"/>
      <c r="C35" s="56"/>
      <c r="D35" s="56"/>
      <c r="E35" s="56"/>
      <c r="F35" s="56"/>
      <c r="G35" s="56"/>
    </row>
    <row r="36" spans="1:7" ht="18" customHeight="1">
      <c r="G36" s="10"/>
    </row>
    <row r="37" spans="1:7" ht="18" customHeight="1">
      <c r="G37" s="10"/>
    </row>
    <row r="38" spans="1:7" ht="18" customHeight="1">
      <c r="G38" s="10"/>
    </row>
    <row r="39" spans="1:7" ht="18" customHeight="1">
      <c r="G39" s="10"/>
    </row>
    <row r="40" spans="1:7" ht="18" customHeight="1">
      <c r="G40" s="10"/>
    </row>
    <row r="41" spans="1:7" ht="18" customHeight="1">
      <c r="G41" s="10"/>
    </row>
    <row r="42" spans="1:7" ht="18" customHeight="1">
      <c r="G42" s="10"/>
    </row>
    <row r="43" spans="1:7" ht="18" customHeight="1">
      <c r="G43" s="10"/>
    </row>
    <row r="44" spans="1:7" ht="18" customHeight="1">
      <c r="G44" s="10"/>
    </row>
    <row r="45" spans="1:7" ht="18" customHeight="1">
      <c r="G45" s="10"/>
    </row>
    <row r="46" spans="1:7" ht="18" customHeight="1">
      <c r="G46" s="10"/>
    </row>
    <row r="47" spans="1:7" ht="18" customHeight="1">
      <c r="G47" s="10"/>
    </row>
    <row r="48" spans="1:7" ht="18" customHeight="1">
      <c r="G48" s="10"/>
    </row>
    <row r="49" spans="7:7" ht="18" customHeight="1">
      <c r="G49" s="10"/>
    </row>
    <row r="50" spans="7:7" ht="18" customHeight="1">
      <c r="G50" s="10"/>
    </row>
    <row r="51" spans="7:7" ht="18" customHeight="1">
      <c r="G51" s="10"/>
    </row>
    <row r="52" spans="7:7" ht="18" customHeight="1">
      <c r="G52" s="10"/>
    </row>
    <row r="53" spans="7:7" ht="18" customHeight="1">
      <c r="G53" s="10"/>
    </row>
    <row r="54" spans="7:7" ht="18" customHeight="1">
      <c r="G54" s="10"/>
    </row>
    <row r="55" spans="7:7" ht="18" customHeight="1">
      <c r="G55" s="10"/>
    </row>
    <row r="56" spans="7:7" ht="18" customHeight="1">
      <c r="G56" s="10"/>
    </row>
    <row r="57" spans="7:7" ht="18" customHeight="1">
      <c r="G57" s="10"/>
    </row>
    <row r="58" spans="7:7" ht="18" customHeight="1">
      <c r="G58" s="10"/>
    </row>
    <row r="59" spans="7:7" ht="18" customHeight="1">
      <c r="G59" s="10"/>
    </row>
    <row r="60" spans="7:7" ht="18" customHeight="1">
      <c r="G60" s="10"/>
    </row>
    <row r="61" spans="7:7" ht="18" customHeight="1">
      <c r="G61" s="10"/>
    </row>
    <row r="62" spans="7:7" ht="18" customHeight="1">
      <c r="G62" s="10"/>
    </row>
    <row r="63" spans="7:7" ht="18" customHeight="1">
      <c r="G63" s="10"/>
    </row>
    <row r="64" spans="7:7" ht="18" customHeight="1">
      <c r="G64" s="10"/>
    </row>
    <row r="65" spans="7:7" ht="18" customHeight="1">
      <c r="G65" s="10"/>
    </row>
    <row r="66" spans="7:7" ht="18" customHeight="1">
      <c r="G66" s="10"/>
    </row>
    <row r="67" spans="7:7" ht="18" customHeight="1">
      <c r="G67" s="10"/>
    </row>
    <row r="68" spans="7:7" ht="18" customHeight="1">
      <c r="G68" s="10"/>
    </row>
    <row r="69" spans="7:7" ht="18" customHeight="1">
      <c r="G69" s="10"/>
    </row>
    <row r="70" spans="7:7" ht="18" customHeight="1">
      <c r="G70" s="10"/>
    </row>
    <row r="71" spans="7:7" ht="18" customHeight="1">
      <c r="G71" s="10"/>
    </row>
    <row r="72" spans="7:7" ht="18" customHeight="1">
      <c r="G72" s="10"/>
    </row>
    <row r="73" spans="7:7" ht="18" customHeight="1">
      <c r="G73" s="10"/>
    </row>
    <row r="74" spans="7:7" ht="18" customHeight="1">
      <c r="G74" s="10"/>
    </row>
    <row r="75" spans="7:7" ht="18" customHeight="1">
      <c r="G75" s="10"/>
    </row>
    <row r="76" spans="7:7" ht="18" customHeight="1">
      <c r="G76" s="10"/>
    </row>
    <row r="77" spans="7:7" ht="18" customHeight="1">
      <c r="G77" s="10"/>
    </row>
    <row r="78" spans="7:7" ht="18" customHeight="1">
      <c r="G78" s="10"/>
    </row>
    <row r="79" spans="7:7" ht="18" customHeight="1">
      <c r="G79" s="10"/>
    </row>
    <row r="80" spans="7:7" ht="18" customHeight="1">
      <c r="G80" s="10"/>
    </row>
    <row r="81" spans="7:7" ht="18" customHeight="1">
      <c r="G81" s="10"/>
    </row>
    <row r="82" spans="7:7" ht="18" customHeight="1">
      <c r="G82" s="10"/>
    </row>
    <row r="83" spans="7:7" ht="18" customHeight="1">
      <c r="G83" s="10"/>
    </row>
    <row r="84" spans="7:7" ht="18" customHeight="1">
      <c r="G84" s="10"/>
    </row>
    <row r="85" spans="7:7" ht="18" customHeight="1">
      <c r="G85" s="10"/>
    </row>
    <row r="86" spans="7:7" ht="18" customHeight="1">
      <c r="G86" s="10"/>
    </row>
    <row r="87" spans="7:7" ht="18" customHeight="1">
      <c r="G87" s="10"/>
    </row>
    <row r="88" spans="7:7" ht="18" customHeight="1">
      <c r="G88" s="10"/>
    </row>
    <row r="89" spans="7:7" ht="18" customHeight="1">
      <c r="G89" s="10"/>
    </row>
    <row r="90" spans="7:7" ht="18" customHeight="1">
      <c r="G90" s="10"/>
    </row>
    <row r="91" spans="7:7" ht="18" customHeight="1">
      <c r="G91" s="10"/>
    </row>
    <row r="92" spans="7:7" ht="18" customHeight="1">
      <c r="G92" s="10"/>
    </row>
    <row r="93" spans="7:7" ht="18" customHeight="1">
      <c r="G93" s="10"/>
    </row>
    <row r="94" spans="7:7" ht="18" customHeight="1">
      <c r="G94" s="10"/>
    </row>
    <row r="95" spans="7:7" ht="18" customHeight="1">
      <c r="G95" s="10"/>
    </row>
    <row r="96" spans="7:7" ht="18" customHeight="1">
      <c r="G96" s="10"/>
    </row>
    <row r="97" spans="7:7" ht="18" customHeight="1">
      <c r="G97" s="10"/>
    </row>
    <row r="98" spans="7:7" ht="18" customHeight="1">
      <c r="G98" s="10"/>
    </row>
    <row r="99" spans="7:7" ht="18" customHeight="1">
      <c r="G99" s="10"/>
    </row>
    <row r="100" spans="7:7" ht="18" customHeight="1">
      <c r="G100" s="10"/>
    </row>
    <row r="101" spans="7:7" ht="18" customHeight="1">
      <c r="G101" s="10"/>
    </row>
    <row r="102" spans="7:7" ht="18" customHeight="1">
      <c r="G102" s="10"/>
    </row>
    <row r="103" spans="7:7" ht="18" customHeight="1">
      <c r="G103" s="10"/>
    </row>
    <row r="104" spans="7:7" ht="18" customHeight="1">
      <c r="G104" s="10"/>
    </row>
    <row r="105" spans="7:7" ht="18" customHeight="1">
      <c r="G105" s="10"/>
    </row>
    <row r="106" spans="7:7" ht="18" customHeight="1">
      <c r="G106" s="10"/>
    </row>
    <row r="107" spans="7:7" ht="18" customHeight="1">
      <c r="G107" s="10"/>
    </row>
    <row r="108" spans="7:7" ht="18" customHeight="1">
      <c r="G108" s="10"/>
    </row>
    <row r="109" spans="7:7" ht="18" customHeight="1">
      <c r="G109" s="10"/>
    </row>
    <row r="110" spans="7:7" ht="18" customHeight="1">
      <c r="G110" s="10"/>
    </row>
    <row r="111" spans="7:7" ht="18" customHeight="1">
      <c r="G111" s="10"/>
    </row>
    <row r="112" spans="7:7" ht="18" customHeight="1">
      <c r="G112" s="10"/>
    </row>
    <row r="113" spans="7:7" ht="18" customHeight="1">
      <c r="G113" s="10"/>
    </row>
    <row r="114" spans="7:7" ht="18" customHeight="1">
      <c r="G114" s="10"/>
    </row>
    <row r="115" spans="7:7" ht="18" customHeight="1">
      <c r="G115" s="10"/>
    </row>
    <row r="116" spans="7:7" ht="18" customHeight="1">
      <c r="G116" s="10"/>
    </row>
    <row r="117" spans="7:7" ht="18" customHeight="1">
      <c r="G117" s="10"/>
    </row>
    <row r="118" spans="7:7" ht="18" customHeight="1">
      <c r="G118" s="10"/>
    </row>
    <row r="119" spans="7:7" ht="18" customHeight="1">
      <c r="G119" s="10"/>
    </row>
    <row r="120" spans="7:7" ht="18" customHeight="1">
      <c r="G120" s="10"/>
    </row>
    <row r="121" spans="7:7" ht="18" customHeight="1">
      <c r="G121" s="10"/>
    </row>
    <row r="122" spans="7:7" ht="18" customHeight="1">
      <c r="G122" s="10"/>
    </row>
    <row r="123" spans="7:7" ht="18" customHeight="1">
      <c r="G123" s="10"/>
    </row>
    <row r="124" spans="7:7" ht="18" customHeight="1">
      <c r="G124" s="10"/>
    </row>
    <row r="125" spans="7:7" ht="18" customHeight="1">
      <c r="G125" s="10"/>
    </row>
    <row r="126" spans="7:7" ht="18" customHeight="1">
      <c r="G126" s="10"/>
    </row>
    <row r="127" spans="7:7" ht="18" customHeight="1">
      <c r="G127" s="10"/>
    </row>
    <row r="128" spans="7:7" ht="18" customHeight="1">
      <c r="G128" s="10"/>
    </row>
    <row r="129" spans="7:7" ht="18" customHeight="1">
      <c r="G129" s="10"/>
    </row>
    <row r="130" spans="7:7" ht="18" customHeight="1">
      <c r="G130" s="10"/>
    </row>
    <row r="131" spans="7:7" ht="18" customHeight="1">
      <c r="G131" s="10"/>
    </row>
    <row r="132" spans="7:7" ht="18" customHeight="1">
      <c r="G132" s="10"/>
    </row>
    <row r="133" spans="7:7" ht="18" customHeight="1">
      <c r="G133" s="10"/>
    </row>
    <row r="134" spans="7:7" ht="18" customHeight="1">
      <c r="G134" s="10"/>
    </row>
    <row r="135" spans="7:7" ht="18" customHeight="1">
      <c r="G135" s="10"/>
    </row>
    <row r="136" spans="7:7" ht="18" customHeight="1">
      <c r="G136" s="10"/>
    </row>
    <row r="137" spans="7:7" ht="18" customHeight="1">
      <c r="G137" s="10"/>
    </row>
    <row r="138" spans="7:7" ht="18" customHeight="1">
      <c r="G138" s="10"/>
    </row>
    <row r="139" spans="7:7" ht="18" customHeight="1">
      <c r="G139" s="10"/>
    </row>
    <row r="140" spans="7:7" ht="18" customHeight="1">
      <c r="G140" s="10"/>
    </row>
    <row r="141" spans="7:7" ht="18" customHeight="1">
      <c r="G141" s="10"/>
    </row>
    <row r="142" spans="7:7" ht="18" customHeight="1">
      <c r="G142" s="10"/>
    </row>
    <row r="143" spans="7:7" ht="18" customHeight="1">
      <c r="G143" s="10"/>
    </row>
    <row r="144" spans="7:7" ht="18" customHeight="1">
      <c r="G144" s="10"/>
    </row>
    <row r="145" spans="7:7" ht="18" customHeight="1">
      <c r="G145" s="10"/>
    </row>
    <row r="146" spans="7:7" ht="18" customHeight="1">
      <c r="G146" s="10"/>
    </row>
    <row r="147" spans="7:7" ht="18" customHeight="1">
      <c r="G147" s="10"/>
    </row>
    <row r="148" spans="7:7" ht="18" customHeight="1">
      <c r="G148" s="10"/>
    </row>
    <row r="149" spans="7:7" ht="18" customHeight="1">
      <c r="G149" s="10"/>
    </row>
    <row r="150" spans="7:7" ht="18" customHeight="1">
      <c r="G150" s="10"/>
    </row>
    <row r="151" spans="7:7" ht="18" customHeight="1">
      <c r="G151" s="10"/>
    </row>
    <row r="152" spans="7:7" ht="18" customHeight="1">
      <c r="G152" s="10"/>
    </row>
    <row r="153" spans="7:7" ht="18" customHeight="1">
      <c r="G153" s="10"/>
    </row>
    <row r="154" spans="7:7" ht="18" customHeight="1">
      <c r="G154" s="10"/>
    </row>
    <row r="155" spans="7:7" ht="18" customHeight="1">
      <c r="G155" s="10"/>
    </row>
    <row r="156" spans="7:7" ht="18" customHeight="1">
      <c r="G156" s="10"/>
    </row>
    <row r="157" spans="7:7" ht="18" customHeight="1">
      <c r="G157" s="10"/>
    </row>
    <row r="158" spans="7:7" ht="18" customHeight="1">
      <c r="G158" s="10"/>
    </row>
    <row r="159" spans="7:7" ht="18" customHeight="1">
      <c r="G159" s="10"/>
    </row>
    <row r="160" spans="7:7" ht="18" customHeight="1">
      <c r="G160" s="10"/>
    </row>
    <row r="161" spans="7:7" ht="18" customHeight="1">
      <c r="G161" s="10"/>
    </row>
    <row r="162" spans="7:7" ht="18" customHeight="1">
      <c r="G162" s="10"/>
    </row>
    <row r="163" spans="7:7" ht="18" customHeight="1">
      <c r="G163" s="10"/>
    </row>
    <row r="164" spans="7:7" ht="18" customHeight="1">
      <c r="G164" s="10"/>
    </row>
    <row r="165" spans="7:7" ht="18" customHeight="1">
      <c r="G165" s="10"/>
    </row>
    <row r="166" spans="7:7" ht="18" customHeight="1">
      <c r="G166" s="10"/>
    </row>
    <row r="167" spans="7:7" ht="18" customHeight="1">
      <c r="G167" s="10"/>
    </row>
    <row r="168" spans="7:7" ht="18" customHeight="1">
      <c r="G168" s="10"/>
    </row>
    <row r="169" spans="7:7" ht="18" customHeight="1">
      <c r="G169" s="10"/>
    </row>
    <row r="170" spans="7:7" ht="18" customHeight="1">
      <c r="G170" s="10"/>
    </row>
    <row r="171" spans="7:7" ht="18" customHeight="1">
      <c r="G171" s="10"/>
    </row>
    <row r="172" spans="7:7" ht="18" customHeight="1">
      <c r="G172" s="10"/>
    </row>
    <row r="173" spans="7:7" ht="18" customHeight="1">
      <c r="G173" s="10"/>
    </row>
    <row r="174" spans="7:7" ht="18" customHeight="1">
      <c r="G174" s="10"/>
    </row>
    <row r="175" spans="7:7" ht="18" customHeight="1">
      <c r="G175" s="10"/>
    </row>
    <row r="176" spans="7:7" ht="18" customHeight="1"/>
    <row r="177" ht="18" customHeight="1"/>
    <row r="178" ht="18" customHeight="1"/>
    <row r="179" ht="18" customHeight="1"/>
    <row r="180" ht="18" customHeight="1"/>
    <row r="181" ht="18" customHeight="1"/>
    <row r="182" ht="18" customHeight="1"/>
    <row r="183" ht="18" customHeight="1"/>
    <row r="184" ht="18" customHeight="1"/>
    <row r="185" ht="18" customHeight="1"/>
    <row r="186" ht="17.45" customHeight="1"/>
    <row r="187" ht="17.45" customHeight="1"/>
    <row r="188" ht="17.45" customHeight="1"/>
    <row r="189" ht="17.45" customHeight="1"/>
    <row r="190" ht="17.45" customHeight="1"/>
    <row r="191" ht="17.45" customHeight="1"/>
    <row r="192" ht="17.45" customHeight="1"/>
    <row r="193" ht="17.45" customHeight="1"/>
    <row r="194" ht="17.45" customHeight="1"/>
    <row r="195" ht="17.45" customHeight="1"/>
    <row r="196" ht="17.45" customHeight="1"/>
    <row r="197" ht="17.45" customHeight="1"/>
    <row r="198" ht="17.45" customHeight="1"/>
    <row r="199" ht="17.45" customHeight="1"/>
    <row r="200" ht="17.45" customHeight="1"/>
    <row r="201" ht="17.45" customHeight="1"/>
    <row r="202" ht="17.45" customHeight="1"/>
    <row r="203" ht="17.45" customHeight="1"/>
    <row r="204" ht="17.45" customHeight="1"/>
    <row r="205" ht="17.45" customHeight="1"/>
    <row r="206" ht="17.45" customHeight="1"/>
    <row r="207" ht="17.45" customHeight="1"/>
    <row r="208" ht="17.45" customHeight="1"/>
    <row r="209" ht="17.45" customHeight="1"/>
    <row r="210" ht="17.45" customHeight="1"/>
    <row r="211" ht="17.45" customHeight="1"/>
    <row r="212" ht="17.45" customHeight="1"/>
    <row r="213" ht="17.45" customHeight="1"/>
    <row r="214" ht="17.45" customHeight="1"/>
    <row r="215" ht="17.45" customHeight="1"/>
    <row r="216" ht="17.45" customHeight="1"/>
    <row r="217" ht="17.45" customHeight="1"/>
    <row r="218" ht="17.45" customHeight="1"/>
    <row r="219" ht="17.45" customHeight="1"/>
    <row r="220" ht="17.45" customHeight="1"/>
    <row r="221" ht="17.45" customHeight="1"/>
    <row r="222" ht="17.45" customHeight="1"/>
    <row r="223" ht="17.45" customHeight="1"/>
    <row r="224" ht="17.45" customHeight="1"/>
    <row r="225" ht="17.45" customHeight="1"/>
    <row r="226" ht="17.45" customHeight="1"/>
    <row r="227" ht="17.45" customHeight="1"/>
    <row r="228" ht="17.45" customHeight="1"/>
    <row r="229" ht="17.45" customHeight="1"/>
    <row r="230" ht="17.45" customHeight="1"/>
    <row r="231" ht="17.45" customHeight="1"/>
    <row r="232" ht="17.45" customHeight="1"/>
    <row r="233" ht="17.45" customHeight="1"/>
    <row r="234" ht="17.45" customHeight="1"/>
    <row r="235" ht="17.45" customHeight="1"/>
    <row r="236" ht="17.45" customHeight="1"/>
    <row r="237" ht="17.45" customHeight="1"/>
    <row r="238" ht="17.45" customHeight="1"/>
    <row r="239" ht="17.45" customHeight="1"/>
    <row r="240" ht="17.45" customHeight="1"/>
    <row r="241" ht="17.45" customHeight="1"/>
    <row r="242" ht="17.45" customHeight="1"/>
    <row r="243" ht="17.45" customHeight="1"/>
    <row r="244" ht="17.45" customHeight="1"/>
    <row r="245" ht="17.45" customHeight="1"/>
    <row r="246" ht="17.45" customHeight="1"/>
    <row r="247" ht="17.45" customHeight="1"/>
    <row r="248" ht="17.45" customHeight="1"/>
    <row r="249" ht="17.45" customHeight="1"/>
    <row r="250" ht="17.45" customHeight="1"/>
  </sheetData>
  <mergeCells count="8">
    <mergeCell ref="A1:G1"/>
    <mergeCell ref="A4:A5"/>
    <mergeCell ref="D4:G4"/>
    <mergeCell ref="A35:G35"/>
    <mergeCell ref="B4:C4"/>
    <mergeCell ref="A25:A26"/>
    <mergeCell ref="B25:C25"/>
    <mergeCell ref="D25:G25"/>
  </mergeCells>
  <phoneticPr fontId="3" type="noConversion"/>
  <printOptions horizontalCentered="1"/>
  <pageMargins left="0.39370078740157483" right="0.39370078740157483" top="0.74803149606299213" bottom="0.11811023622047245" header="0.51181102362204722" footer="0"/>
  <pageSetup paperSize="9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7">
    <pageSetUpPr fitToPage="1"/>
  </sheetPr>
  <dimension ref="A1:K274"/>
  <sheetViews>
    <sheetView view="pageBreakPreview" zoomScaleNormal="85" zoomScaleSheetLayoutView="100" workbookViewId="0">
      <selection sqref="A1:H1"/>
    </sheetView>
  </sheetViews>
  <sheetFormatPr defaultColWidth="8" defaultRowHeight="14.25"/>
  <cols>
    <col min="1" max="1" width="17.19921875" style="1" customWidth="1"/>
    <col min="2" max="2" width="18.59765625" style="1" customWidth="1"/>
    <col min="3" max="3" width="13.796875" style="1" customWidth="1"/>
    <col min="4" max="4" width="8.3984375" style="1" customWidth="1"/>
    <col min="5" max="5" width="11.19921875" style="8" customWidth="1"/>
    <col min="6" max="6" width="12.09765625" style="9" hidden="1" customWidth="1"/>
    <col min="7" max="7" width="11" style="1" customWidth="1"/>
    <col min="8" max="8" width="10.69921875" style="6" customWidth="1"/>
    <col min="9" max="16384" width="8" style="1"/>
  </cols>
  <sheetData>
    <row r="1" spans="1:9" ht="31.5" customHeight="1">
      <c r="A1" s="51" t="s">
        <v>97</v>
      </c>
      <c r="B1" s="51"/>
      <c r="C1" s="51"/>
      <c r="D1" s="51"/>
      <c r="E1" s="51"/>
      <c r="F1" s="51"/>
      <c r="G1" s="51"/>
      <c r="H1" s="51"/>
      <c r="I1" s="17"/>
    </row>
    <row r="2" spans="1:9" ht="6.75" customHeight="1">
      <c r="A2" s="2"/>
      <c r="B2" s="2"/>
      <c r="C2" s="2"/>
    </row>
    <row r="3" spans="1:9" ht="24.75" customHeight="1" thickBot="1">
      <c r="A3" s="3" t="s">
        <v>1</v>
      </c>
      <c r="B3" s="3"/>
      <c r="C3" s="3"/>
      <c r="G3" s="8"/>
      <c r="H3" s="26" t="s">
        <v>95</v>
      </c>
    </row>
    <row r="4" spans="1:9" s="4" customFormat="1" ht="21.75" customHeight="1">
      <c r="A4" s="78" t="s">
        <v>22</v>
      </c>
      <c r="B4" s="72" t="s">
        <v>23</v>
      </c>
      <c r="C4" s="72" t="s">
        <v>2</v>
      </c>
      <c r="D4" s="68" t="s">
        <v>28</v>
      </c>
      <c r="E4" s="54" t="s">
        <v>4</v>
      </c>
      <c r="F4" s="54"/>
      <c r="G4" s="54"/>
      <c r="H4" s="74"/>
    </row>
    <row r="5" spans="1:9" s="5" customFormat="1" ht="21.75" customHeight="1">
      <c r="A5" s="79"/>
      <c r="B5" s="73"/>
      <c r="C5" s="73"/>
      <c r="D5" s="69"/>
      <c r="E5" s="12" t="s">
        <v>29</v>
      </c>
      <c r="F5" s="12" t="s">
        <v>31</v>
      </c>
      <c r="G5" s="12" t="s">
        <v>30</v>
      </c>
      <c r="H5" s="21" t="s">
        <v>32</v>
      </c>
    </row>
    <row r="6" spans="1:9" ht="15.95" customHeight="1">
      <c r="A6" s="59" t="s">
        <v>46</v>
      </c>
      <c r="B6" s="61" t="s">
        <v>47</v>
      </c>
      <c r="C6" s="13" t="s">
        <v>16</v>
      </c>
      <c r="D6" s="14">
        <v>1</v>
      </c>
      <c r="E6" s="15">
        <v>5</v>
      </c>
      <c r="F6" s="18">
        <f>E6/D6</f>
        <v>5</v>
      </c>
      <c r="G6" s="15">
        <v>49</v>
      </c>
      <c r="H6" s="19">
        <f>G6/D6</f>
        <v>49</v>
      </c>
    </row>
    <row r="7" spans="1:9" ht="15.95" customHeight="1">
      <c r="A7" s="60"/>
      <c r="B7" s="62"/>
      <c r="C7" s="13" t="s">
        <v>9</v>
      </c>
      <c r="D7" s="14">
        <v>1</v>
      </c>
      <c r="E7" s="15">
        <v>5</v>
      </c>
      <c r="F7" s="18">
        <f>E7/D7</f>
        <v>5</v>
      </c>
      <c r="G7" s="15">
        <v>23</v>
      </c>
      <c r="H7" s="19">
        <f>G7/D7</f>
        <v>23</v>
      </c>
    </row>
    <row r="8" spans="1:9" ht="15.95" customHeight="1">
      <c r="A8" s="63"/>
      <c r="B8" s="64"/>
      <c r="C8" s="13" t="s">
        <v>57</v>
      </c>
      <c r="D8" s="14">
        <v>1</v>
      </c>
      <c r="E8" s="15">
        <v>2</v>
      </c>
      <c r="F8" s="18">
        <f>E8/D8</f>
        <v>2</v>
      </c>
      <c r="G8" s="15">
        <v>13</v>
      </c>
      <c r="H8" s="19">
        <f>G8/D8</f>
        <v>13</v>
      </c>
    </row>
    <row r="9" spans="1:9" ht="15.95" customHeight="1">
      <c r="A9" s="65" t="s">
        <v>0</v>
      </c>
      <c r="B9" s="66"/>
      <c r="C9" s="67"/>
      <c r="D9" s="16">
        <f>SUM(D6:D8)</f>
        <v>3</v>
      </c>
      <c r="E9" s="16">
        <f>SUM(E6:E8)</f>
        <v>12</v>
      </c>
      <c r="F9" s="20">
        <f t="shared" ref="F9:F59" si="0">E9/D9</f>
        <v>4</v>
      </c>
      <c r="G9" s="16">
        <f>SUM(G6:G8)</f>
        <v>85</v>
      </c>
      <c r="H9" s="22">
        <f t="shared" ref="H9:H59" si="1">G9/D9</f>
        <v>28.333333333333332</v>
      </c>
    </row>
    <row r="10" spans="1:9" ht="15.95" customHeight="1">
      <c r="A10" s="59" t="s">
        <v>65</v>
      </c>
      <c r="B10" s="61" t="s">
        <v>66</v>
      </c>
      <c r="C10" s="13" t="s">
        <v>16</v>
      </c>
      <c r="D10" s="14">
        <v>1</v>
      </c>
      <c r="E10" s="15">
        <v>1</v>
      </c>
      <c r="F10" s="18">
        <f t="shared" si="0"/>
        <v>1</v>
      </c>
      <c r="G10" s="15">
        <v>41</v>
      </c>
      <c r="H10" s="19">
        <f t="shared" si="1"/>
        <v>41</v>
      </c>
    </row>
    <row r="11" spans="1:9" ht="15.95" customHeight="1">
      <c r="A11" s="60"/>
      <c r="B11" s="62"/>
      <c r="C11" s="13" t="s">
        <v>67</v>
      </c>
      <c r="D11" s="14">
        <v>1</v>
      </c>
      <c r="E11" s="15">
        <v>1</v>
      </c>
      <c r="F11" s="18">
        <f t="shared" si="0"/>
        <v>1</v>
      </c>
      <c r="G11" s="15">
        <v>23</v>
      </c>
      <c r="H11" s="19">
        <f t="shared" si="1"/>
        <v>23</v>
      </c>
    </row>
    <row r="12" spans="1:9" ht="15.95" customHeight="1">
      <c r="A12" s="60"/>
      <c r="B12" s="62"/>
      <c r="C12" s="13" t="s">
        <v>48</v>
      </c>
      <c r="D12" s="14">
        <v>1</v>
      </c>
      <c r="E12" s="15">
        <v>8</v>
      </c>
      <c r="F12" s="18">
        <f t="shared" si="0"/>
        <v>8</v>
      </c>
      <c r="G12" s="15">
        <v>56</v>
      </c>
      <c r="H12" s="19">
        <f t="shared" si="1"/>
        <v>56</v>
      </c>
    </row>
    <row r="13" spans="1:9" ht="15.95" customHeight="1">
      <c r="A13" s="60"/>
      <c r="B13" s="62"/>
      <c r="C13" s="13" t="s">
        <v>56</v>
      </c>
      <c r="D13" s="14">
        <v>1</v>
      </c>
      <c r="E13" s="15"/>
      <c r="F13" s="18">
        <f t="shared" si="0"/>
        <v>0</v>
      </c>
      <c r="G13" s="15">
        <v>14</v>
      </c>
      <c r="H13" s="19">
        <f t="shared" si="1"/>
        <v>14</v>
      </c>
    </row>
    <row r="14" spans="1:9" ht="15.95" customHeight="1">
      <c r="A14" s="60"/>
      <c r="B14" s="62"/>
      <c r="C14" s="13" t="s">
        <v>51</v>
      </c>
      <c r="D14" s="14">
        <v>1</v>
      </c>
      <c r="E14" s="15">
        <v>5</v>
      </c>
      <c r="F14" s="18">
        <f t="shared" si="0"/>
        <v>5</v>
      </c>
      <c r="G14" s="15">
        <v>11</v>
      </c>
      <c r="H14" s="19">
        <f t="shared" si="1"/>
        <v>11</v>
      </c>
    </row>
    <row r="15" spans="1:9" ht="15.95" customHeight="1">
      <c r="A15" s="60"/>
      <c r="B15" s="62"/>
      <c r="C15" s="13" t="s">
        <v>68</v>
      </c>
      <c r="D15" s="14">
        <v>1</v>
      </c>
      <c r="E15" s="15">
        <v>2</v>
      </c>
      <c r="F15" s="18">
        <f t="shared" si="0"/>
        <v>2</v>
      </c>
      <c r="G15" s="15">
        <v>5</v>
      </c>
      <c r="H15" s="19">
        <f t="shared" si="1"/>
        <v>5</v>
      </c>
    </row>
    <row r="16" spans="1:9" ht="15.95" customHeight="1">
      <c r="A16" s="57" t="s">
        <v>24</v>
      </c>
      <c r="B16" s="58"/>
      <c r="C16" s="58"/>
      <c r="D16" s="16">
        <f>SUM(D10:D15)</f>
        <v>6</v>
      </c>
      <c r="E16" s="16">
        <f>SUM(E10:E15)</f>
        <v>17</v>
      </c>
      <c r="F16" s="20">
        <f t="shared" si="0"/>
        <v>2.8333333333333335</v>
      </c>
      <c r="G16" s="16">
        <f>SUM(G10:G15)</f>
        <v>150</v>
      </c>
      <c r="H16" s="22">
        <f t="shared" si="1"/>
        <v>25</v>
      </c>
    </row>
    <row r="17" spans="1:8" ht="15.95" customHeight="1">
      <c r="A17" s="59" t="s">
        <v>54</v>
      </c>
      <c r="B17" s="61" t="s">
        <v>55</v>
      </c>
      <c r="C17" s="13" t="s">
        <v>9</v>
      </c>
      <c r="D17" s="14">
        <v>1</v>
      </c>
      <c r="E17" s="15">
        <v>6</v>
      </c>
      <c r="F17" s="18">
        <f t="shared" si="0"/>
        <v>6</v>
      </c>
      <c r="G17" s="15">
        <v>21</v>
      </c>
      <c r="H17" s="19">
        <f t="shared" si="1"/>
        <v>21</v>
      </c>
    </row>
    <row r="18" spans="1:8" ht="15.95" customHeight="1">
      <c r="A18" s="60"/>
      <c r="B18" s="62"/>
      <c r="C18" s="13" t="s">
        <v>51</v>
      </c>
      <c r="D18" s="14">
        <v>1</v>
      </c>
      <c r="E18" s="15">
        <v>5</v>
      </c>
      <c r="F18" s="18">
        <f t="shared" si="0"/>
        <v>5</v>
      </c>
      <c r="G18" s="15">
        <v>9</v>
      </c>
      <c r="H18" s="19">
        <f t="shared" si="1"/>
        <v>9</v>
      </c>
    </row>
    <row r="19" spans="1:8" ht="15.95" customHeight="1">
      <c r="A19" s="63"/>
      <c r="B19" s="64"/>
      <c r="C19" s="13" t="s">
        <v>69</v>
      </c>
      <c r="D19" s="14">
        <v>1</v>
      </c>
      <c r="E19" s="15">
        <v>12</v>
      </c>
      <c r="F19" s="18">
        <f t="shared" si="0"/>
        <v>12</v>
      </c>
      <c r="G19" s="15">
        <v>50</v>
      </c>
      <c r="H19" s="19">
        <f t="shared" si="1"/>
        <v>50</v>
      </c>
    </row>
    <row r="20" spans="1:8" ht="15.95" customHeight="1">
      <c r="A20" s="57" t="s">
        <v>0</v>
      </c>
      <c r="B20" s="58"/>
      <c r="C20" s="58"/>
      <c r="D20" s="16">
        <f>SUM(D17:D19)</f>
        <v>3</v>
      </c>
      <c r="E20" s="16">
        <f>SUM(E17:E19)</f>
        <v>23</v>
      </c>
      <c r="F20" s="20">
        <f t="shared" si="0"/>
        <v>7.666666666666667</v>
      </c>
      <c r="G20" s="16">
        <f>SUM(G17:G19)</f>
        <v>80</v>
      </c>
      <c r="H20" s="22">
        <f t="shared" si="1"/>
        <v>26.666666666666668</v>
      </c>
    </row>
    <row r="21" spans="1:8" ht="15.95" customHeight="1">
      <c r="A21" s="59" t="s">
        <v>25</v>
      </c>
      <c r="B21" s="61" t="s">
        <v>26</v>
      </c>
      <c r="C21" s="13" t="s">
        <v>40</v>
      </c>
      <c r="D21" s="14">
        <v>1</v>
      </c>
      <c r="E21" s="15">
        <v>9</v>
      </c>
      <c r="F21" s="18">
        <f t="shared" si="0"/>
        <v>9</v>
      </c>
      <c r="G21" s="15">
        <v>58</v>
      </c>
      <c r="H21" s="19">
        <f t="shared" si="1"/>
        <v>58</v>
      </c>
    </row>
    <row r="22" spans="1:8" ht="15.95" customHeight="1">
      <c r="A22" s="60"/>
      <c r="B22" s="62"/>
      <c r="C22" s="13" t="s">
        <v>17</v>
      </c>
      <c r="D22" s="14">
        <v>1</v>
      </c>
      <c r="E22" s="15">
        <v>4</v>
      </c>
      <c r="F22" s="18">
        <f t="shared" si="0"/>
        <v>4</v>
      </c>
      <c r="G22" s="15">
        <v>11</v>
      </c>
      <c r="H22" s="19">
        <f t="shared" si="1"/>
        <v>11</v>
      </c>
    </row>
    <row r="23" spans="1:8" ht="15.95" customHeight="1">
      <c r="A23" s="63"/>
      <c r="B23" s="64"/>
      <c r="C23" s="13" t="s">
        <v>70</v>
      </c>
      <c r="D23" s="14">
        <v>1</v>
      </c>
      <c r="E23" s="15">
        <v>7</v>
      </c>
      <c r="F23" s="18">
        <f t="shared" si="0"/>
        <v>7</v>
      </c>
      <c r="G23" s="15">
        <v>17</v>
      </c>
      <c r="H23" s="19">
        <f t="shared" si="1"/>
        <v>17</v>
      </c>
    </row>
    <row r="24" spans="1:8" ht="15.95" customHeight="1">
      <c r="A24" s="57" t="s">
        <v>0</v>
      </c>
      <c r="B24" s="58"/>
      <c r="C24" s="58"/>
      <c r="D24" s="16">
        <f>SUM(D21:D23)</f>
        <v>3</v>
      </c>
      <c r="E24" s="16">
        <f>SUM(E21:E23)</f>
        <v>20</v>
      </c>
      <c r="F24" s="20">
        <f t="shared" si="0"/>
        <v>6.666666666666667</v>
      </c>
      <c r="G24" s="16">
        <f>SUM(G21:G23)</f>
        <v>86</v>
      </c>
      <c r="H24" s="22">
        <f t="shared" si="1"/>
        <v>28.666666666666668</v>
      </c>
    </row>
    <row r="25" spans="1:8" ht="15.95" customHeight="1">
      <c r="A25" s="59" t="s">
        <v>71</v>
      </c>
      <c r="B25" s="61" t="s">
        <v>72</v>
      </c>
      <c r="C25" s="13" t="s">
        <v>39</v>
      </c>
      <c r="D25" s="14">
        <v>1</v>
      </c>
      <c r="E25" s="15">
        <v>2</v>
      </c>
      <c r="F25" s="18">
        <f t="shared" si="0"/>
        <v>2</v>
      </c>
      <c r="G25" s="15">
        <v>11</v>
      </c>
      <c r="H25" s="19">
        <f t="shared" si="1"/>
        <v>11</v>
      </c>
    </row>
    <row r="26" spans="1:8" ht="15.95" customHeight="1">
      <c r="A26" s="60"/>
      <c r="B26" s="62"/>
      <c r="C26" s="13" t="s">
        <v>18</v>
      </c>
      <c r="D26" s="14">
        <v>1</v>
      </c>
      <c r="E26" s="15">
        <v>4</v>
      </c>
      <c r="F26" s="18">
        <f t="shared" si="0"/>
        <v>4</v>
      </c>
      <c r="G26" s="15">
        <v>6</v>
      </c>
      <c r="H26" s="19">
        <f t="shared" si="1"/>
        <v>6</v>
      </c>
    </row>
    <row r="27" spans="1:8" ht="15.95" customHeight="1">
      <c r="A27" s="60"/>
      <c r="B27" s="62"/>
      <c r="C27" s="13" t="s">
        <v>73</v>
      </c>
      <c r="D27" s="14">
        <v>1</v>
      </c>
      <c r="E27" s="15">
        <v>11</v>
      </c>
      <c r="F27" s="18">
        <f t="shared" si="0"/>
        <v>11</v>
      </c>
      <c r="G27" s="15">
        <v>84</v>
      </c>
      <c r="H27" s="19">
        <f t="shared" si="1"/>
        <v>84</v>
      </c>
    </row>
    <row r="28" spans="1:8" ht="15.95" customHeight="1">
      <c r="A28" s="63"/>
      <c r="B28" s="64"/>
      <c r="C28" s="13" t="s">
        <v>68</v>
      </c>
      <c r="D28" s="14">
        <v>1</v>
      </c>
      <c r="E28" s="15">
        <v>4</v>
      </c>
      <c r="F28" s="18">
        <f t="shared" si="0"/>
        <v>4</v>
      </c>
      <c r="G28" s="15">
        <v>8</v>
      </c>
      <c r="H28" s="19">
        <f t="shared" si="1"/>
        <v>8</v>
      </c>
    </row>
    <row r="29" spans="1:8" ht="15.95" customHeight="1">
      <c r="A29" s="57" t="s">
        <v>27</v>
      </c>
      <c r="B29" s="58"/>
      <c r="C29" s="58"/>
      <c r="D29" s="16">
        <f>SUM(D25:D28)</f>
        <v>4</v>
      </c>
      <c r="E29" s="16">
        <f>SUM(E25:E28)</f>
        <v>21</v>
      </c>
      <c r="F29" s="20">
        <f t="shared" si="0"/>
        <v>5.25</v>
      </c>
      <c r="G29" s="16">
        <f>SUM(G25:G28)</f>
        <v>109</v>
      </c>
      <c r="H29" s="22">
        <f t="shared" si="1"/>
        <v>27.25</v>
      </c>
    </row>
    <row r="30" spans="1:8" ht="15.95" customHeight="1">
      <c r="A30" s="59" t="s">
        <v>58</v>
      </c>
      <c r="B30" s="61" t="s">
        <v>59</v>
      </c>
      <c r="C30" s="13" t="s">
        <v>18</v>
      </c>
      <c r="D30" s="14">
        <v>1</v>
      </c>
      <c r="E30" s="15">
        <v>8</v>
      </c>
      <c r="F30" s="18">
        <f t="shared" si="0"/>
        <v>8</v>
      </c>
      <c r="G30" s="15">
        <v>13</v>
      </c>
      <c r="H30" s="19">
        <f t="shared" si="1"/>
        <v>13</v>
      </c>
    </row>
    <row r="31" spans="1:8" ht="15.95" customHeight="1">
      <c r="A31" s="60"/>
      <c r="B31" s="62"/>
      <c r="C31" s="13" t="s">
        <v>70</v>
      </c>
      <c r="D31" s="14">
        <v>1</v>
      </c>
      <c r="E31" s="15">
        <v>6</v>
      </c>
      <c r="F31" s="18">
        <f t="shared" si="0"/>
        <v>6</v>
      </c>
      <c r="G31" s="15">
        <v>23</v>
      </c>
      <c r="H31" s="19">
        <f t="shared" si="1"/>
        <v>23</v>
      </c>
    </row>
    <row r="32" spans="1:8" ht="15.95" customHeight="1">
      <c r="A32" s="60"/>
      <c r="B32" s="62"/>
      <c r="C32" s="13" t="s">
        <v>68</v>
      </c>
      <c r="D32" s="14">
        <v>1</v>
      </c>
      <c r="E32" s="15">
        <v>3</v>
      </c>
      <c r="F32" s="18">
        <f t="shared" si="0"/>
        <v>3</v>
      </c>
      <c r="G32" s="15">
        <v>6</v>
      </c>
      <c r="H32" s="19">
        <f t="shared" si="1"/>
        <v>6</v>
      </c>
    </row>
    <row r="33" spans="1:8" ht="15.95" customHeight="1">
      <c r="A33" s="63"/>
      <c r="B33" s="64"/>
      <c r="C33" s="13" t="s">
        <v>53</v>
      </c>
      <c r="D33" s="14">
        <v>1</v>
      </c>
      <c r="E33" s="15">
        <v>3</v>
      </c>
      <c r="F33" s="18">
        <f t="shared" si="0"/>
        <v>3</v>
      </c>
      <c r="G33" s="15">
        <v>104</v>
      </c>
      <c r="H33" s="19">
        <f t="shared" si="1"/>
        <v>104</v>
      </c>
    </row>
    <row r="34" spans="1:8" ht="15.95" customHeight="1">
      <c r="A34" s="57" t="s">
        <v>0</v>
      </c>
      <c r="B34" s="58"/>
      <c r="C34" s="58"/>
      <c r="D34" s="16">
        <f>SUM(D30:D33)</f>
        <v>4</v>
      </c>
      <c r="E34" s="16">
        <f>SUM(E30:E33)</f>
        <v>20</v>
      </c>
      <c r="F34" s="20">
        <f t="shared" si="0"/>
        <v>5</v>
      </c>
      <c r="G34" s="16">
        <f>SUM(G30:G33)</f>
        <v>146</v>
      </c>
      <c r="H34" s="22">
        <f t="shared" si="1"/>
        <v>36.5</v>
      </c>
    </row>
    <row r="35" spans="1:8" ht="15.95" customHeight="1">
      <c r="A35" s="48" t="s">
        <v>60</v>
      </c>
      <c r="B35" s="50" t="s">
        <v>61</v>
      </c>
      <c r="C35" s="13" t="s">
        <v>45</v>
      </c>
      <c r="D35" s="14">
        <v>1</v>
      </c>
      <c r="E35" s="15">
        <v>3</v>
      </c>
      <c r="F35" s="18">
        <f>E35/D35</f>
        <v>3</v>
      </c>
      <c r="G35" s="49"/>
      <c r="H35" s="19">
        <f>G35/D35</f>
        <v>0</v>
      </c>
    </row>
    <row r="36" spans="1:8" ht="15.95" customHeight="1">
      <c r="A36" s="57" t="s">
        <v>0</v>
      </c>
      <c r="B36" s="58"/>
      <c r="C36" s="58"/>
      <c r="D36" s="16">
        <f>SUM(D35:D35)</f>
        <v>1</v>
      </c>
      <c r="E36" s="16">
        <f>SUM(E35:E35)</f>
        <v>3</v>
      </c>
      <c r="F36" s="20">
        <f>E36/D36</f>
        <v>3</v>
      </c>
      <c r="G36" s="16">
        <f>SUM(G35:G35)</f>
        <v>0</v>
      </c>
      <c r="H36" s="22">
        <f>G36/D36</f>
        <v>0</v>
      </c>
    </row>
    <row r="37" spans="1:8" ht="15.95" customHeight="1">
      <c r="A37" s="59" t="s">
        <v>74</v>
      </c>
      <c r="B37" s="70" t="s">
        <v>75</v>
      </c>
      <c r="C37" s="13" t="s">
        <v>16</v>
      </c>
      <c r="D37" s="14">
        <v>1</v>
      </c>
      <c r="E37" s="15">
        <v>7</v>
      </c>
      <c r="F37" s="18">
        <f t="shared" si="0"/>
        <v>7</v>
      </c>
      <c r="G37" s="49"/>
      <c r="H37" s="19">
        <f t="shared" si="1"/>
        <v>0</v>
      </c>
    </row>
    <row r="38" spans="1:8" ht="15.95" customHeight="1">
      <c r="A38" s="63"/>
      <c r="B38" s="71"/>
      <c r="C38" s="13" t="s">
        <v>76</v>
      </c>
      <c r="D38" s="14">
        <v>1</v>
      </c>
      <c r="E38" s="15">
        <v>11</v>
      </c>
      <c r="F38" s="18">
        <f t="shared" si="0"/>
        <v>11</v>
      </c>
      <c r="G38" s="49"/>
      <c r="H38" s="19">
        <f t="shared" si="1"/>
        <v>0</v>
      </c>
    </row>
    <row r="39" spans="1:8" ht="15.95" customHeight="1">
      <c r="A39" s="57" t="s">
        <v>0</v>
      </c>
      <c r="B39" s="58"/>
      <c r="C39" s="58"/>
      <c r="D39" s="16">
        <f>SUM(D37:D38)</f>
        <v>2</v>
      </c>
      <c r="E39" s="16">
        <f>SUM(E37:E38)</f>
        <v>18</v>
      </c>
      <c r="F39" s="20">
        <f t="shared" si="0"/>
        <v>9</v>
      </c>
      <c r="G39" s="16">
        <f>SUM(G37:G38)</f>
        <v>0</v>
      </c>
      <c r="H39" s="22">
        <f t="shared" si="1"/>
        <v>0</v>
      </c>
    </row>
    <row r="40" spans="1:8" ht="15.95" customHeight="1">
      <c r="A40" s="59" t="s">
        <v>77</v>
      </c>
      <c r="B40" s="61" t="s">
        <v>78</v>
      </c>
      <c r="C40" s="13" t="s">
        <v>16</v>
      </c>
      <c r="D40" s="14">
        <v>1</v>
      </c>
      <c r="E40" s="15">
        <v>10</v>
      </c>
      <c r="F40" s="18">
        <f t="shared" ref="F40:F58" si="2">E40/D40</f>
        <v>10</v>
      </c>
      <c r="G40" s="49"/>
      <c r="H40" s="19">
        <f t="shared" ref="H40:H58" si="3">G40/D40</f>
        <v>0</v>
      </c>
    </row>
    <row r="41" spans="1:8" ht="15.95" customHeight="1">
      <c r="A41" s="60"/>
      <c r="B41" s="62"/>
      <c r="C41" s="13" t="s">
        <v>67</v>
      </c>
      <c r="D41" s="14">
        <v>1</v>
      </c>
      <c r="E41" s="15">
        <v>7</v>
      </c>
      <c r="F41" s="18">
        <f t="shared" si="2"/>
        <v>7</v>
      </c>
      <c r="G41" s="49"/>
      <c r="H41" s="19">
        <f t="shared" si="3"/>
        <v>0</v>
      </c>
    </row>
    <row r="42" spans="1:8" ht="15.95" customHeight="1">
      <c r="A42" s="63"/>
      <c r="B42" s="64"/>
      <c r="C42" s="13" t="s">
        <v>48</v>
      </c>
      <c r="D42" s="14">
        <v>1</v>
      </c>
      <c r="E42" s="15">
        <v>9</v>
      </c>
      <c r="F42" s="18">
        <f t="shared" si="2"/>
        <v>9</v>
      </c>
      <c r="G42" s="49"/>
      <c r="H42" s="19">
        <f t="shared" si="3"/>
        <v>0</v>
      </c>
    </row>
    <row r="43" spans="1:8" ht="15.95" customHeight="1">
      <c r="A43" s="57" t="s">
        <v>0</v>
      </c>
      <c r="B43" s="58"/>
      <c r="C43" s="58"/>
      <c r="D43" s="16">
        <f>SUM(D40:D42)</f>
        <v>3</v>
      </c>
      <c r="E43" s="16">
        <f>SUM(E40:E42)</f>
        <v>26</v>
      </c>
      <c r="F43" s="20">
        <f t="shared" si="2"/>
        <v>8.6666666666666661</v>
      </c>
      <c r="G43" s="16">
        <f>SUM(G40:G42)</f>
        <v>0</v>
      </c>
      <c r="H43" s="22">
        <f t="shared" si="3"/>
        <v>0</v>
      </c>
    </row>
    <row r="44" spans="1:8" ht="15.95" customHeight="1">
      <c r="A44" s="48" t="s">
        <v>79</v>
      </c>
      <c r="B44" s="50" t="s">
        <v>80</v>
      </c>
      <c r="C44" s="13" t="s">
        <v>88</v>
      </c>
      <c r="D44" s="14">
        <v>1</v>
      </c>
      <c r="E44" s="15">
        <v>1</v>
      </c>
      <c r="F44" s="18">
        <f t="shared" si="2"/>
        <v>1</v>
      </c>
      <c r="G44" s="49"/>
      <c r="H44" s="19">
        <f t="shared" si="3"/>
        <v>0</v>
      </c>
    </row>
    <row r="45" spans="1:8" ht="15.95" customHeight="1">
      <c r="A45" s="57" t="s">
        <v>0</v>
      </c>
      <c r="B45" s="58"/>
      <c r="C45" s="58"/>
      <c r="D45" s="16">
        <f>SUM(D44:D44)</f>
        <v>1</v>
      </c>
      <c r="E45" s="16">
        <f>SUM(E44:E44)</f>
        <v>1</v>
      </c>
      <c r="F45" s="20">
        <f t="shared" si="2"/>
        <v>1</v>
      </c>
      <c r="G45" s="16">
        <f>SUM(G44:G44)</f>
        <v>0</v>
      </c>
      <c r="H45" s="22">
        <f t="shared" si="3"/>
        <v>0</v>
      </c>
    </row>
    <row r="46" spans="1:8" ht="15.95" customHeight="1">
      <c r="A46" s="59" t="s">
        <v>81</v>
      </c>
      <c r="B46" s="61" t="s">
        <v>82</v>
      </c>
      <c r="C46" s="13" t="s">
        <v>16</v>
      </c>
      <c r="D46" s="14">
        <v>2</v>
      </c>
      <c r="E46" s="15">
        <v>25</v>
      </c>
      <c r="F46" s="18">
        <f t="shared" si="2"/>
        <v>12.5</v>
      </c>
      <c r="G46" s="49"/>
      <c r="H46" s="19">
        <f t="shared" si="3"/>
        <v>0</v>
      </c>
    </row>
    <row r="47" spans="1:8" ht="15.95" customHeight="1">
      <c r="A47" s="60"/>
      <c r="B47" s="62"/>
      <c r="C47" s="13" t="s">
        <v>57</v>
      </c>
      <c r="D47" s="14">
        <v>1</v>
      </c>
      <c r="E47" s="15">
        <v>10</v>
      </c>
      <c r="F47" s="18">
        <f t="shared" si="2"/>
        <v>10</v>
      </c>
      <c r="G47" s="49"/>
      <c r="H47" s="19">
        <f t="shared" si="3"/>
        <v>0</v>
      </c>
    </row>
    <row r="48" spans="1:8" ht="15.95" customHeight="1">
      <c r="A48" s="60"/>
      <c r="B48" s="62"/>
      <c r="C48" s="13" t="s">
        <v>51</v>
      </c>
      <c r="D48" s="14">
        <v>1</v>
      </c>
      <c r="E48" s="15">
        <v>6</v>
      </c>
      <c r="F48" s="18">
        <f t="shared" si="2"/>
        <v>6</v>
      </c>
      <c r="G48" s="49"/>
      <c r="H48" s="19">
        <f t="shared" si="3"/>
        <v>0</v>
      </c>
    </row>
    <row r="49" spans="1:8" ht="15.95" customHeight="1">
      <c r="A49" s="60"/>
      <c r="B49" s="62"/>
      <c r="C49" s="13" t="s">
        <v>73</v>
      </c>
      <c r="D49" s="14">
        <v>1</v>
      </c>
      <c r="E49" s="15">
        <v>22</v>
      </c>
      <c r="F49" s="18">
        <f t="shared" si="2"/>
        <v>22</v>
      </c>
      <c r="G49" s="49"/>
      <c r="H49" s="19">
        <f t="shared" si="3"/>
        <v>0</v>
      </c>
    </row>
    <row r="50" spans="1:8" ht="15.95" customHeight="1">
      <c r="A50" s="63"/>
      <c r="B50" s="64"/>
      <c r="C50" s="13" t="s">
        <v>83</v>
      </c>
      <c r="D50" s="14">
        <v>1</v>
      </c>
      <c r="E50" s="15">
        <v>15</v>
      </c>
      <c r="F50" s="18">
        <f t="shared" si="2"/>
        <v>15</v>
      </c>
      <c r="G50" s="49"/>
      <c r="H50" s="19">
        <f t="shared" si="3"/>
        <v>0</v>
      </c>
    </row>
    <row r="51" spans="1:8" ht="15.95" customHeight="1">
      <c r="A51" s="57" t="s">
        <v>0</v>
      </c>
      <c r="B51" s="58"/>
      <c r="C51" s="58"/>
      <c r="D51" s="16">
        <f>SUM(D46:D50)</f>
        <v>6</v>
      </c>
      <c r="E51" s="16">
        <f>SUM(E46:E50)</f>
        <v>78</v>
      </c>
      <c r="F51" s="20">
        <f t="shared" si="2"/>
        <v>13</v>
      </c>
      <c r="G51" s="16">
        <f>SUM(G46:G50)</f>
        <v>0</v>
      </c>
      <c r="H51" s="22">
        <f t="shared" si="3"/>
        <v>0</v>
      </c>
    </row>
    <row r="52" spans="1:8" ht="15.95" customHeight="1">
      <c r="A52" s="59" t="s">
        <v>49</v>
      </c>
      <c r="B52" s="61" t="s">
        <v>50</v>
      </c>
      <c r="C52" s="13" t="s">
        <v>9</v>
      </c>
      <c r="D52" s="14">
        <v>1</v>
      </c>
      <c r="E52" s="15">
        <v>8</v>
      </c>
      <c r="F52" s="18">
        <f t="shared" si="2"/>
        <v>8</v>
      </c>
      <c r="G52" s="49"/>
      <c r="H52" s="19">
        <f t="shared" si="3"/>
        <v>0</v>
      </c>
    </row>
    <row r="53" spans="1:8" ht="15.95" customHeight="1">
      <c r="A53" s="60"/>
      <c r="B53" s="62"/>
      <c r="C53" s="13" t="s">
        <v>56</v>
      </c>
      <c r="D53" s="14">
        <v>1</v>
      </c>
      <c r="E53" s="15">
        <v>3</v>
      </c>
      <c r="F53" s="18">
        <f t="shared" si="2"/>
        <v>3</v>
      </c>
      <c r="G53" s="49"/>
      <c r="H53" s="19">
        <f t="shared" si="3"/>
        <v>0</v>
      </c>
    </row>
    <row r="54" spans="1:8" ht="15.95" customHeight="1">
      <c r="A54" s="57" t="s">
        <v>0</v>
      </c>
      <c r="B54" s="58"/>
      <c r="C54" s="58"/>
      <c r="D54" s="16">
        <f>SUM(D52:D53)</f>
        <v>2</v>
      </c>
      <c r="E54" s="16">
        <f>SUM(E52:E53)</f>
        <v>11</v>
      </c>
      <c r="F54" s="20">
        <f t="shared" si="2"/>
        <v>5.5</v>
      </c>
      <c r="G54" s="16">
        <f>SUM(G52:G53)</f>
        <v>0</v>
      </c>
      <c r="H54" s="22">
        <f t="shared" si="3"/>
        <v>0</v>
      </c>
    </row>
    <row r="55" spans="1:8" ht="15.95" customHeight="1">
      <c r="A55" s="48" t="s">
        <v>84</v>
      </c>
      <c r="B55" s="50" t="s">
        <v>85</v>
      </c>
      <c r="C55" s="13" t="s">
        <v>52</v>
      </c>
      <c r="D55" s="14">
        <v>1</v>
      </c>
      <c r="E55" s="15">
        <v>11</v>
      </c>
      <c r="F55" s="18">
        <f t="shared" si="2"/>
        <v>11</v>
      </c>
      <c r="G55" s="49"/>
      <c r="H55" s="19">
        <f t="shared" si="3"/>
        <v>0</v>
      </c>
    </row>
    <row r="56" spans="1:8" ht="15.95" customHeight="1">
      <c r="A56" s="57" t="s">
        <v>0</v>
      </c>
      <c r="B56" s="58"/>
      <c r="C56" s="58"/>
      <c r="D56" s="16">
        <f>SUM(D55:D55)</f>
        <v>1</v>
      </c>
      <c r="E56" s="16">
        <f>SUM(E55:E55)</f>
        <v>11</v>
      </c>
      <c r="F56" s="20">
        <f t="shared" si="2"/>
        <v>11</v>
      </c>
      <c r="G56" s="16">
        <f>SUM(G55:G55)</f>
        <v>0</v>
      </c>
      <c r="H56" s="22">
        <f t="shared" si="3"/>
        <v>0</v>
      </c>
    </row>
    <row r="57" spans="1:8" ht="15.95" customHeight="1">
      <c r="A57" s="48" t="s">
        <v>86</v>
      </c>
      <c r="B57" s="50" t="s">
        <v>87</v>
      </c>
      <c r="C57" s="13" t="s">
        <v>39</v>
      </c>
      <c r="D57" s="14">
        <v>1</v>
      </c>
      <c r="E57" s="15">
        <v>5</v>
      </c>
      <c r="F57" s="18">
        <f t="shared" si="2"/>
        <v>5</v>
      </c>
      <c r="G57" s="49"/>
      <c r="H57" s="19">
        <f t="shared" si="3"/>
        <v>0</v>
      </c>
    </row>
    <row r="58" spans="1:8" ht="15.95" customHeight="1">
      <c r="A58" s="57" t="s">
        <v>0</v>
      </c>
      <c r="B58" s="58"/>
      <c r="C58" s="58"/>
      <c r="D58" s="16">
        <f>SUM(D57:D57)</f>
        <v>1</v>
      </c>
      <c r="E58" s="16">
        <f>SUM(E57:E57)</f>
        <v>5</v>
      </c>
      <c r="F58" s="20">
        <f t="shared" si="2"/>
        <v>5</v>
      </c>
      <c r="G58" s="16">
        <f>SUM(G57:G57)</f>
        <v>0</v>
      </c>
      <c r="H58" s="22">
        <f t="shared" si="3"/>
        <v>0</v>
      </c>
    </row>
    <row r="59" spans="1:8" ht="15.95" customHeight="1" thickBot="1">
      <c r="A59" s="75" t="s">
        <v>14</v>
      </c>
      <c r="B59" s="76"/>
      <c r="C59" s="77"/>
      <c r="D59" s="23">
        <f>SUM(D58,D56,D54,D51,D45,D43,D39,D36,D34,D29,D24,D20,D16,D9)</f>
        <v>40</v>
      </c>
      <c r="E59" s="23">
        <f>E9+E16+E20+E24+E29++E34+E36+E39+E43+E45+E51+E54+E56+E58</f>
        <v>266</v>
      </c>
      <c r="F59" s="24">
        <f t="shared" si="0"/>
        <v>6.65</v>
      </c>
      <c r="G59" s="23">
        <f>G9+G16+G20+G24+G29+G34+G36+G39+G43</f>
        <v>656</v>
      </c>
      <c r="H59" s="25">
        <f t="shared" si="1"/>
        <v>16.399999999999999</v>
      </c>
    </row>
    <row r="60" spans="1:8" ht="18" customHeight="1">
      <c r="H60" s="7"/>
    </row>
    <row r="61" spans="1:8" ht="18" customHeight="1">
      <c r="H61" s="7"/>
    </row>
    <row r="62" spans="1:8" ht="18" customHeight="1">
      <c r="H62" s="7"/>
    </row>
    <row r="63" spans="1:8" ht="18" customHeight="1">
      <c r="H63" s="7"/>
    </row>
    <row r="64" spans="1:8" ht="18" customHeight="1">
      <c r="H64" s="7"/>
    </row>
    <row r="65" spans="1:11" ht="18" customHeight="1">
      <c r="H65" s="7"/>
    </row>
    <row r="66" spans="1:11" ht="18" customHeight="1">
      <c r="H66" s="7"/>
    </row>
    <row r="67" spans="1:11" ht="18" customHeight="1">
      <c r="H67" s="7"/>
    </row>
    <row r="68" spans="1:11" ht="18" customHeight="1">
      <c r="H68" s="7"/>
    </row>
    <row r="69" spans="1:11" ht="18" customHeight="1">
      <c r="H69" s="7"/>
    </row>
    <row r="70" spans="1:11" s="8" customFormat="1" ht="18" customHeight="1">
      <c r="A70" s="1"/>
      <c r="B70" s="1"/>
      <c r="C70" s="1"/>
      <c r="D70" s="1"/>
      <c r="F70" s="9"/>
      <c r="G70" s="1"/>
      <c r="H70" s="7"/>
      <c r="I70" s="1"/>
      <c r="J70" s="1"/>
      <c r="K70" s="1"/>
    </row>
    <row r="71" spans="1:11" s="8" customFormat="1" ht="18" customHeight="1">
      <c r="A71" s="1"/>
      <c r="B71" s="1"/>
      <c r="C71" s="1"/>
      <c r="D71" s="1"/>
      <c r="F71" s="9"/>
      <c r="G71" s="1"/>
      <c r="H71" s="7"/>
      <c r="I71" s="1"/>
      <c r="J71" s="1"/>
      <c r="K71" s="1"/>
    </row>
    <row r="72" spans="1:11" s="8" customFormat="1" ht="18" customHeight="1">
      <c r="A72" s="1"/>
      <c r="B72" s="1"/>
      <c r="C72" s="1"/>
      <c r="D72" s="1"/>
      <c r="F72" s="9"/>
      <c r="G72" s="1"/>
      <c r="H72" s="7"/>
      <c r="I72" s="1"/>
      <c r="J72" s="1"/>
      <c r="K72" s="1"/>
    </row>
    <row r="73" spans="1:11" s="8" customFormat="1" ht="18" customHeight="1">
      <c r="A73" s="1"/>
      <c r="B73" s="1"/>
      <c r="C73" s="1"/>
      <c r="D73" s="1"/>
      <c r="F73" s="9"/>
      <c r="G73" s="1"/>
      <c r="H73" s="7"/>
      <c r="I73" s="1"/>
      <c r="J73" s="1"/>
      <c r="K73" s="1"/>
    </row>
    <row r="74" spans="1:11" s="8" customFormat="1" ht="18" customHeight="1">
      <c r="A74" s="1"/>
      <c r="B74" s="1"/>
      <c r="C74" s="1"/>
      <c r="D74" s="1"/>
      <c r="F74" s="9"/>
      <c r="G74" s="1"/>
      <c r="H74" s="7"/>
      <c r="I74" s="1"/>
      <c r="J74" s="1"/>
      <c r="K74" s="1"/>
    </row>
    <row r="75" spans="1:11" s="8" customFormat="1" ht="18" customHeight="1">
      <c r="A75" s="1"/>
      <c r="B75" s="1"/>
      <c r="C75" s="1"/>
      <c r="D75" s="1"/>
      <c r="F75" s="9"/>
      <c r="G75" s="1"/>
      <c r="H75" s="7"/>
      <c r="I75" s="1"/>
      <c r="J75" s="1"/>
      <c r="K75" s="1"/>
    </row>
    <row r="76" spans="1:11" s="8" customFormat="1" ht="18" customHeight="1">
      <c r="A76" s="1"/>
      <c r="B76" s="1"/>
      <c r="C76" s="1"/>
      <c r="D76" s="1"/>
      <c r="F76" s="9"/>
      <c r="G76" s="1"/>
      <c r="H76" s="7"/>
      <c r="I76" s="1"/>
      <c r="J76" s="1"/>
      <c r="K76" s="1"/>
    </row>
    <row r="77" spans="1:11" s="8" customFormat="1" ht="18" customHeight="1">
      <c r="A77" s="1"/>
      <c r="B77" s="1"/>
      <c r="C77" s="1"/>
      <c r="D77" s="1"/>
      <c r="F77" s="9"/>
      <c r="G77" s="1"/>
      <c r="H77" s="7"/>
      <c r="I77" s="1"/>
      <c r="J77" s="1"/>
      <c r="K77" s="1"/>
    </row>
    <row r="78" spans="1:11" s="8" customFormat="1" ht="18" customHeight="1">
      <c r="A78" s="1"/>
      <c r="B78" s="1"/>
      <c r="C78" s="1"/>
      <c r="D78" s="1"/>
      <c r="F78" s="9"/>
      <c r="G78" s="1"/>
      <c r="H78" s="7"/>
      <c r="I78" s="1"/>
      <c r="J78" s="1"/>
      <c r="K78" s="1"/>
    </row>
    <row r="79" spans="1:11" s="8" customFormat="1" ht="18" customHeight="1">
      <c r="A79" s="1"/>
      <c r="B79" s="1"/>
      <c r="C79" s="1"/>
      <c r="D79" s="1"/>
      <c r="F79" s="9"/>
      <c r="G79" s="1"/>
      <c r="H79" s="7"/>
      <c r="I79" s="1"/>
      <c r="J79" s="1"/>
      <c r="K79" s="1"/>
    </row>
    <row r="80" spans="1:11" s="8" customFormat="1" ht="18" customHeight="1">
      <c r="A80" s="1"/>
      <c r="B80" s="1"/>
      <c r="C80" s="1"/>
      <c r="D80" s="1"/>
      <c r="F80" s="9"/>
      <c r="G80" s="1"/>
      <c r="H80" s="7"/>
      <c r="I80" s="1"/>
      <c r="J80" s="1"/>
      <c r="K80" s="1"/>
    </row>
    <row r="81" spans="1:11" s="8" customFormat="1" ht="18" customHeight="1">
      <c r="A81" s="1"/>
      <c r="B81" s="1"/>
      <c r="C81" s="1"/>
      <c r="D81" s="1"/>
      <c r="F81" s="9"/>
      <c r="G81" s="1"/>
      <c r="H81" s="7"/>
      <c r="I81" s="1"/>
      <c r="J81" s="1"/>
      <c r="K81" s="1"/>
    </row>
    <row r="82" spans="1:11" s="8" customFormat="1" ht="18" customHeight="1">
      <c r="A82" s="1"/>
      <c r="B82" s="1"/>
      <c r="C82" s="1"/>
      <c r="D82" s="1"/>
      <c r="F82" s="9"/>
      <c r="G82" s="1"/>
      <c r="H82" s="7"/>
      <c r="I82" s="1"/>
      <c r="J82" s="1"/>
      <c r="K82" s="1"/>
    </row>
    <row r="83" spans="1:11" s="8" customFormat="1" ht="18" customHeight="1">
      <c r="A83" s="1"/>
      <c r="B83" s="1"/>
      <c r="C83" s="1"/>
      <c r="D83" s="1"/>
      <c r="F83" s="9"/>
      <c r="G83" s="1"/>
      <c r="H83" s="7"/>
      <c r="I83" s="1"/>
      <c r="J83" s="1"/>
      <c r="K83" s="1"/>
    </row>
    <row r="84" spans="1:11" s="8" customFormat="1" ht="18" customHeight="1">
      <c r="A84" s="1"/>
      <c r="B84" s="1"/>
      <c r="C84" s="1"/>
      <c r="D84" s="1"/>
      <c r="F84" s="9"/>
      <c r="G84" s="1"/>
      <c r="H84" s="7"/>
      <c r="I84" s="1"/>
      <c r="J84" s="1"/>
      <c r="K84" s="1"/>
    </row>
    <row r="85" spans="1:11" s="8" customFormat="1" ht="18" customHeight="1">
      <c r="A85" s="1"/>
      <c r="B85" s="1"/>
      <c r="C85" s="1"/>
      <c r="D85" s="1"/>
      <c r="F85" s="9"/>
      <c r="G85" s="1"/>
      <c r="H85" s="7"/>
      <c r="I85" s="1"/>
      <c r="J85" s="1"/>
      <c r="K85" s="1"/>
    </row>
    <row r="86" spans="1:11" s="8" customFormat="1" ht="18" customHeight="1">
      <c r="A86" s="1"/>
      <c r="B86" s="1"/>
      <c r="C86" s="1"/>
      <c r="D86" s="1"/>
      <c r="F86" s="9"/>
      <c r="G86" s="1"/>
      <c r="H86" s="7"/>
      <c r="I86" s="1"/>
      <c r="J86" s="1"/>
      <c r="K86" s="1"/>
    </row>
    <row r="87" spans="1:11" s="8" customFormat="1" ht="18" customHeight="1">
      <c r="A87" s="1"/>
      <c r="B87" s="1"/>
      <c r="C87" s="1"/>
      <c r="D87" s="1"/>
      <c r="F87" s="9"/>
      <c r="G87" s="1"/>
      <c r="H87" s="7"/>
      <c r="I87" s="1"/>
      <c r="J87" s="1"/>
      <c r="K87" s="1"/>
    </row>
    <row r="88" spans="1:11" s="8" customFormat="1" ht="18" customHeight="1">
      <c r="A88" s="1"/>
      <c r="B88" s="1"/>
      <c r="C88" s="1"/>
      <c r="D88" s="1"/>
      <c r="F88" s="9"/>
      <c r="G88" s="1"/>
      <c r="H88" s="7"/>
      <c r="I88" s="1"/>
      <c r="J88" s="1"/>
      <c r="K88" s="1"/>
    </row>
    <row r="89" spans="1:11" s="8" customFormat="1" ht="18" customHeight="1">
      <c r="A89" s="1"/>
      <c r="B89" s="1"/>
      <c r="C89" s="1"/>
      <c r="D89" s="1"/>
      <c r="F89" s="9"/>
      <c r="G89" s="1"/>
      <c r="H89" s="7"/>
      <c r="I89" s="1"/>
      <c r="J89" s="1"/>
      <c r="K89" s="1"/>
    </row>
    <row r="90" spans="1:11" s="8" customFormat="1" ht="18" customHeight="1">
      <c r="A90" s="1"/>
      <c r="B90" s="1"/>
      <c r="C90" s="1"/>
      <c r="D90" s="1"/>
      <c r="F90" s="9"/>
      <c r="G90" s="1"/>
      <c r="H90" s="7"/>
      <c r="I90" s="1"/>
      <c r="J90" s="1"/>
      <c r="K90" s="1"/>
    </row>
    <row r="91" spans="1:11" s="8" customFormat="1" ht="18" customHeight="1">
      <c r="A91" s="1"/>
      <c r="B91" s="1"/>
      <c r="C91" s="1"/>
      <c r="D91" s="1"/>
      <c r="F91" s="9"/>
      <c r="G91" s="1"/>
      <c r="H91" s="7"/>
      <c r="I91" s="1"/>
      <c r="J91" s="1"/>
      <c r="K91" s="1"/>
    </row>
    <row r="92" spans="1:11" s="8" customFormat="1" ht="18" customHeight="1">
      <c r="A92" s="1"/>
      <c r="B92" s="1"/>
      <c r="C92" s="1"/>
      <c r="D92" s="1"/>
      <c r="F92" s="9"/>
      <c r="G92" s="1"/>
      <c r="H92" s="7"/>
      <c r="I92" s="1"/>
      <c r="J92" s="1"/>
      <c r="K92" s="1"/>
    </row>
    <row r="93" spans="1:11" s="8" customFormat="1" ht="18" customHeight="1">
      <c r="A93" s="1"/>
      <c r="B93" s="1"/>
      <c r="C93" s="1"/>
      <c r="D93" s="1"/>
      <c r="F93" s="9"/>
      <c r="G93" s="1"/>
      <c r="H93" s="7"/>
      <c r="I93" s="1"/>
      <c r="J93" s="1"/>
      <c r="K93" s="1"/>
    </row>
    <row r="94" spans="1:11" s="8" customFormat="1" ht="18" customHeight="1">
      <c r="A94" s="1"/>
      <c r="B94" s="1"/>
      <c r="C94" s="1"/>
      <c r="D94" s="1"/>
      <c r="F94" s="9"/>
      <c r="G94" s="1"/>
      <c r="H94" s="7"/>
      <c r="I94" s="1"/>
      <c r="J94" s="1"/>
      <c r="K94" s="1"/>
    </row>
    <row r="95" spans="1:11" s="8" customFormat="1" ht="18" customHeight="1">
      <c r="A95" s="1"/>
      <c r="B95" s="1"/>
      <c r="C95" s="1"/>
      <c r="D95" s="1"/>
      <c r="F95" s="9"/>
      <c r="G95" s="1"/>
      <c r="H95" s="7"/>
      <c r="I95" s="1"/>
      <c r="J95" s="1"/>
      <c r="K95" s="1"/>
    </row>
    <row r="96" spans="1:11" s="8" customFormat="1" ht="18" customHeight="1">
      <c r="A96" s="1"/>
      <c r="B96" s="1"/>
      <c r="C96" s="1"/>
      <c r="D96" s="1"/>
      <c r="F96" s="9"/>
      <c r="G96" s="1"/>
      <c r="H96" s="7"/>
      <c r="I96" s="1"/>
      <c r="J96" s="1"/>
      <c r="K96" s="1"/>
    </row>
    <row r="97" spans="1:11" s="8" customFormat="1" ht="18" customHeight="1">
      <c r="A97" s="1"/>
      <c r="B97" s="1"/>
      <c r="C97" s="1"/>
      <c r="D97" s="1"/>
      <c r="F97" s="9"/>
      <c r="G97" s="1"/>
      <c r="H97" s="7"/>
      <c r="I97" s="1"/>
      <c r="J97" s="1"/>
      <c r="K97" s="1"/>
    </row>
    <row r="98" spans="1:11" s="8" customFormat="1" ht="18" customHeight="1">
      <c r="A98" s="1"/>
      <c r="B98" s="1"/>
      <c r="C98" s="1"/>
      <c r="D98" s="1"/>
      <c r="F98" s="9"/>
      <c r="G98" s="1"/>
      <c r="H98" s="7"/>
      <c r="I98" s="1"/>
      <c r="J98" s="1"/>
      <c r="K98" s="1"/>
    </row>
    <row r="99" spans="1:11" s="8" customFormat="1" ht="18" customHeight="1">
      <c r="A99" s="1"/>
      <c r="B99" s="1"/>
      <c r="C99" s="1"/>
      <c r="D99" s="1"/>
      <c r="F99" s="9"/>
      <c r="G99" s="1"/>
      <c r="H99" s="7"/>
      <c r="I99" s="1"/>
      <c r="J99" s="1"/>
      <c r="K99" s="1"/>
    </row>
    <row r="100" spans="1:11" s="8" customFormat="1" ht="18" customHeight="1">
      <c r="A100" s="1"/>
      <c r="B100" s="1"/>
      <c r="C100" s="1"/>
      <c r="D100" s="1"/>
      <c r="F100" s="9"/>
      <c r="G100" s="1"/>
      <c r="H100" s="7"/>
      <c r="I100" s="1"/>
      <c r="J100" s="1"/>
      <c r="K100" s="1"/>
    </row>
    <row r="101" spans="1:11" s="8" customFormat="1" ht="18" customHeight="1">
      <c r="A101" s="1"/>
      <c r="B101" s="1"/>
      <c r="C101" s="1"/>
      <c r="D101" s="1"/>
      <c r="F101" s="9"/>
      <c r="G101" s="1"/>
      <c r="H101" s="7"/>
      <c r="I101" s="1"/>
      <c r="J101" s="1"/>
      <c r="K101" s="1"/>
    </row>
    <row r="102" spans="1:11" s="8" customFormat="1" ht="18" customHeight="1">
      <c r="A102" s="1"/>
      <c r="B102" s="1"/>
      <c r="C102" s="1"/>
      <c r="D102" s="1"/>
      <c r="F102" s="9"/>
      <c r="G102" s="1"/>
      <c r="H102" s="7"/>
      <c r="I102" s="1"/>
      <c r="J102" s="1"/>
      <c r="K102" s="1"/>
    </row>
    <row r="103" spans="1:11" s="8" customFormat="1" ht="18" customHeight="1">
      <c r="A103" s="1"/>
      <c r="B103" s="1"/>
      <c r="C103" s="1"/>
      <c r="D103" s="1"/>
      <c r="F103" s="9"/>
      <c r="G103" s="1"/>
      <c r="H103" s="7"/>
      <c r="I103" s="1"/>
      <c r="J103" s="1"/>
      <c r="K103" s="1"/>
    </row>
    <row r="104" spans="1:11" s="8" customFormat="1" ht="18" customHeight="1">
      <c r="A104" s="1"/>
      <c r="B104" s="1"/>
      <c r="C104" s="1"/>
      <c r="D104" s="1"/>
      <c r="F104" s="9"/>
      <c r="G104" s="1"/>
      <c r="H104" s="7"/>
      <c r="I104" s="1"/>
      <c r="J104" s="1"/>
      <c r="K104" s="1"/>
    </row>
    <row r="105" spans="1:11" s="8" customFormat="1" ht="18" customHeight="1">
      <c r="A105" s="1"/>
      <c r="B105" s="1"/>
      <c r="C105" s="1"/>
      <c r="D105" s="1"/>
      <c r="F105" s="9"/>
      <c r="G105" s="1"/>
      <c r="H105" s="7"/>
      <c r="I105" s="1"/>
      <c r="J105" s="1"/>
      <c r="K105" s="1"/>
    </row>
    <row r="106" spans="1:11" s="8" customFormat="1" ht="18" customHeight="1">
      <c r="A106" s="1"/>
      <c r="B106" s="1"/>
      <c r="C106" s="1"/>
      <c r="D106" s="1"/>
      <c r="F106" s="9"/>
      <c r="G106" s="1"/>
      <c r="H106" s="7"/>
      <c r="I106" s="1"/>
      <c r="J106" s="1"/>
      <c r="K106" s="1"/>
    </row>
    <row r="107" spans="1:11" s="8" customFormat="1" ht="18" customHeight="1">
      <c r="A107" s="1"/>
      <c r="B107" s="1"/>
      <c r="C107" s="1"/>
      <c r="D107" s="1"/>
      <c r="F107" s="9"/>
      <c r="G107" s="1"/>
      <c r="H107" s="7"/>
      <c r="I107" s="1"/>
      <c r="J107" s="1"/>
      <c r="K107" s="1"/>
    </row>
    <row r="108" spans="1:11" s="8" customFormat="1" ht="18" customHeight="1">
      <c r="A108" s="1"/>
      <c r="B108" s="1"/>
      <c r="C108" s="1"/>
      <c r="D108" s="1"/>
      <c r="F108" s="9"/>
      <c r="G108" s="1"/>
      <c r="H108" s="7"/>
      <c r="I108" s="1"/>
      <c r="J108" s="1"/>
      <c r="K108" s="1"/>
    </row>
    <row r="109" spans="1:11" s="8" customFormat="1" ht="18" customHeight="1">
      <c r="A109" s="1"/>
      <c r="B109" s="1"/>
      <c r="C109" s="1"/>
      <c r="D109" s="1"/>
      <c r="F109" s="9"/>
      <c r="G109" s="1"/>
      <c r="H109" s="7"/>
      <c r="I109" s="1"/>
      <c r="J109" s="1"/>
      <c r="K109" s="1"/>
    </row>
    <row r="110" spans="1:11" s="8" customFormat="1" ht="18" customHeight="1">
      <c r="A110" s="1"/>
      <c r="B110" s="1"/>
      <c r="C110" s="1"/>
      <c r="D110" s="1"/>
      <c r="F110" s="9"/>
      <c r="G110" s="1"/>
      <c r="H110" s="7"/>
      <c r="I110" s="1"/>
      <c r="J110" s="1"/>
      <c r="K110" s="1"/>
    </row>
    <row r="111" spans="1:11" s="8" customFormat="1" ht="18" customHeight="1">
      <c r="A111" s="1"/>
      <c r="B111" s="1"/>
      <c r="C111" s="1"/>
      <c r="D111" s="1"/>
      <c r="F111" s="9"/>
      <c r="G111" s="1"/>
      <c r="H111" s="7"/>
      <c r="I111" s="1"/>
      <c r="J111" s="1"/>
      <c r="K111" s="1"/>
    </row>
    <row r="112" spans="1:11" s="8" customFormat="1" ht="18" customHeight="1">
      <c r="A112" s="1"/>
      <c r="B112" s="1"/>
      <c r="C112" s="1"/>
      <c r="D112" s="1"/>
      <c r="F112" s="9"/>
      <c r="G112" s="1"/>
      <c r="H112" s="7"/>
      <c r="I112" s="1"/>
      <c r="J112" s="1"/>
      <c r="K112" s="1"/>
    </row>
    <row r="113" spans="1:11" s="8" customFormat="1" ht="18" customHeight="1">
      <c r="A113" s="1"/>
      <c r="B113" s="1"/>
      <c r="C113" s="1"/>
      <c r="D113" s="1"/>
      <c r="F113" s="9"/>
      <c r="G113" s="1"/>
      <c r="H113" s="7"/>
      <c r="I113" s="1"/>
      <c r="J113" s="1"/>
      <c r="K113" s="1"/>
    </row>
    <row r="114" spans="1:11" s="8" customFormat="1" ht="18" customHeight="1">
      <c r="A114" s="1"/>
      <c r="B114" s="1"/>
      <c r="C114" s="1"/>
      <c r="D114" s="1"/>
      <c r="F114" s="9"/>
      <c r="G114" s="1"/>
      <c r="H114" s="7"/>
      <c r="I114" s="1"/>
      <c r="J114" s="1"/>
      <c r="K114" s="1"/>
    </row>
    <row r="115" spans="1:11" s="8" customFormat="1" ht="18" customHeight="1">
      <c r="A115" s="1"/>
      <c r="B115" s="1"/>
      <c r="C115" s="1"/>
      <c r="D115" s="1"/>
      <c r="F115" s="9"/>
      <c r="G115" s="1"/>
      <c r="H115" s="7"/>
      <c r="I115" s="1"/>
      <c r="J115" s="1"/>
      <c r="K115" s="1"/>
    </row>
    <row r="116" spans="1:11" s="8" customFormat="1" ht="18" customHeight="1">
      <c r="A116" s="1"/>
      <c r="B116" s="1"/>
      <c r="C116" s="1"/>
      <c r="D116" s="1"/>
      <c r="F116" s="9"/>
      <c r="G116" s="1"/>
      <c r="H116" s="7"/>
      <c r="I116" s="1"/>
      <c r="J116" s="1"/>
      <c r="K116" s="1"/>
    </row>
    <row r="117" spans="1:11" s="8" customFormat="1" ht="18" customHeight="1">
      <c r="A117" s="1"/>
      <c r="B117" s="1"/>
      <c r="C117" s="1"/>
      <c r="D117" s="1"/>
      <c r="F117" s="9"/>
      <c r="G117" s="1"/>
      <c r="H117" s="7"/>
      <c r="I117" s="1"/>
      <c r="J117" s="1"/>
      <c r="K117" s="1"/>
    </row>
    <row r="118" spans="1:11" s="8" customFormat="1" ht="18" customHeight="1">
      <c r="A118" s="1"/>
      <c r="B118" s="1"/>
      <c r="C118" s="1"/>
      <c r="D118" s="1"/>
      <c r="F118" s="9"/>
      <c r="G118" s="1"/>
      <c r="H118" s="7"/>
      <c r="I118" s="1"/>
      <c r="J118" s="1"/>
      <c r="K118" s="1"/>
    </row>
    <row r="119" spans="1:11" s="8" customFormat="1" ht="18" customHeight="1">
      <c r="A119" s="1"/>
      <c r="B119" s="1"/>
      <c r="C119" s="1"/>
      <c r="D119" s="1"/>
      <c r="F119" s="9"/>
      <c r="G119" s="1"/>
      <c r="H119" s="7"/>
      <c r="I119" s="1"/>
      <c r="J119" s="1"/>
      <c r="K119" s="1"/>
    </row>
    <row r="120" spans="1:11" s="8" customFormat="1" ht="18" customHeight="1">
      <c r="A120" s="1"/>
      <c r="B120" s="1"/>
      <c r="C120" s="1"/>
      <c r="D120" s="1"/>
      <c r="F120" s="9"/>
      <c r="G120" s="1"/>
      <c r="H120" s="7"/>
      <c r="I120" s="1"/>
      <c r="J120" s="1"/>
      <c r="K120" s="1"/>
    </row>
    <row r="121" spans="1:11" s="8" customFormat="1" ht="18" customHeight="1">
      <c r="A121" s="1"/>
      <c r="B121" s="1"/>
      <c r="C121" s="1"/>
      <c r="D121" s="1"/>
      <c r="F121" s="9"/>
      <c r="G121" s="1"/>
      <c r="H121" s="7"/>
      <c r="I121" s="1"/>
      <c r="J121" s="1"/>
      <c r="K121" s="1"/>
    </row>
    <row r="122" spans="1:11" s="8" customFormat="1" ht="18" customHeight="1">
      <c r="A122" s="1"/>
      <c r="B122" s="1"/>
      <c r="C122" s="1"/>
      <c r="D122" s="1"/>
      <c r="F122" s="9"/>
      <c r="G122" s="1"/>
      <c r="H122" s="7"/>
      <c r="I122" s="1"/>
      <c r="J122" s="1"/>
      <c r="K122" s="1"/>
    </row>
    <row r="123" spans="1:11" s="8" customFormat="1" ht="18" customHeight="1">
      <c r="A123" s="1"/>
      <c r="B123" s="1"/>
      <c r="C123" s="1"/>
      <c r="D123" s="1"/>
      <c r="F123" s="9"/>
      <c r="G123" s="1"/>
      <c r="H123" s="7"/>
      <c r="I123" s="1"/>
      <c r="J123" s="1"/>
      <c r="K123" s="1"/>
    </row>
    <row r="124" spans="1:11" s="8" customFormat="1" ht="18" customHeight="1">
      <c r="A124" s="1"/>
      <c r="B124" s="1"/>
      <c r="C124" s="1"/>
      <c r="D124" s="1"/>
      <c r="F124" s="9"/>
      <c r="G124" s="1"/>
      <c r="H124" s="7"/>
      <c r="I124" s="1"/>
      <c r="J124" s="1"/>
      <c r="K124" s="1"/>
    </row>
    <row r="125" spans="1:11" s="8" customFormat="1" ht="18" customHeight="1">
      <c r="A125" s="1"/>
      <c r="B125" s="1"/>
      <c r="C125" s="1"/>
      <c r="D125" s="1"/>
      <c r="F125" s="9"/>
      <c r="G125" s="1"/>
      <c r="H125" s="7"/>
      <c r="I125" s="1"/>
      <c r="J125" s="1"/>
      <c r="K125" s="1"/>
    </row>
    <row r="126" spans="1:11" s="8" customFormat="1" ht="18" customHeight="1">
      <c r="A126" s="1"/>
      <c r="B126" s="1"/>
      <c r="C126" s="1"/>
      <c r="D126" s="1"/>
      <c r="F126" s="9"/>
      <c r="G126" s="1"/>
      <c r="H126" s="7"/>
      <c r="I126" s="1"/>
      <c r="J126" s="1"/>
      <c r="K126" s="1"/>
    </row>
    <row r="127" spans="1:11" s="8" customFormat="1" ht="18" customHeight="1">
      <c r="A127" s="1"/>
      <c r="B127" s="1"/>
      <c r="C127" s="1"/>
      <c r="D127" s="1"/>
      <c r="F127" s="9"/>
      <c r="G127" s="1"/>
      <c r="H127" s="7"/>
      <c r="I127" s="1"/>
      <c r="J127" s="1"/>
      <c r="K127" s="1"/>
    </row>
    <row r="128" spans="1:11" s="8" customFormat="1" ht="18" customHeight="1">
      <c r="A128" s="1"/>
      <c r="B128" s="1"/>
      <c r="C128" s="1"/>
      <c r="D128" s="1"/>
      <c r="F128" s="9"/>
      <c r="G128" s="1"/>
      <c r="H128" s="7"/>
      <c r="I128" s="1"/>
      <c r="J128" s="1"/>
      <c r="K128" s="1"/>
    </row>
    <row r="129" spans="1:11" s="8" customFormat="1" ht="18" customHeight="1">
      <c r="A129" s="1"/>
      <c r="B129" s="1"/>
      <c r="C129" s="1"/>
      <c r="D129" s="1"/>
      <c r="F129" s="9"/>
      <c r="G129" s="1"/>
      <c r="H129" s="7"/>
      <c r="I129" s="1"/>
      <c r="J129" s="1"/>
      <c r="K129" s="1"/>
    </row>
    <row r="130" spans="1:11" s="8" customFormat="1" ht="18" customHeight="1">
      <c r="A130" s="1"/>
      <c r="B130" s="1"/>
      <c r="C130" s="1"/>
      <c r="D130" s="1"/>
      <c r="F130" s="9"/>
      <c r="G130" s="1"/>
      <c r="H130" s="7"/>
      <c r="I130" s="1"/>
      <c r="J130" s="1"/>
      <c r="K130" s="1"/>
    </row>
    <row r="131" spans="1:11" s="8" customFormat="1" ht="18" customHeight="1">
      <c r="A131" s="1"/>
      <c r="B131" s="1"/>
      <c r="C131" s="1"/>
      <c r="D131" s="1"/>
      <c r="F131" s="9"/>
      <c r="G131" s="1"/>
      <c r="H131" s="7"/>
      <c r="I131" s="1"/>
      <c r="J131" s="1"/>
      <c r="K131" s="1"/>
    </row>
    <row r="132" spans="1:11" s="8" customFormat="1" ht="18" customHeight="1">
      <c r="A132" s="1"/>
      <c r="B132" s="1"/>
      <c r="C132" s="1"/>
      <c r="D132" s="1"/>
      <c r="F132" s="9"/>
      <c r="G132" s="1"/>
      <c r="H132" s="7"/>
      <c r="I132" s="1"/>
      <c r="J132" s="1"/>
      <c r="K132" s="1"/>
    </row>
    <row r="133" spans="1:11" s="8" customFormat="1" ht="18" customHeight="1">
      <c r="A133" s="1"/>
      <c r="B133" s="1"/>
      <c r="C133" s="1"/>
      <c r="D133" s="1"/>
      <c r="F133" s="9"/>
      <c r="G133" s="1"/>
      <c r="H133" s="7"/>
      <c r="I133" s="1"/>
      <c r="J133" s="1"/>
      <c r="K133" s="1"/>
    </row>
    <row r="134" spans="1:11" s="8" customFormat="1" ht="18" customHeight="1">
      <c r="A134" s="1"/>
      <c r="B134" s="1"/>
      <c r="C134" s="1"/>
      <c r="D134" s="1"/>
      <c r="F134" s="9"/>
      <c r="G134" s="1"/>
      <c r="H134" s="7"/>
      <c r="I134" s="1"/>
      <c r="J134" s="1"/>
      <c r="K134" s="1"/>
    </row>
    <row r="135" spans="1:11" s="8" customFormat="1" ht="18" customHeight="1">
      <c r="A135" s="1"/>
      <c r="B135" s="1"/>
      <c r="C135" s="1"/>
      <c r="D135" s="1"/>
      <c r="F135" s="9"/>
      <c r="G135" s="1"/>
      <c r="H135" s="7"/>
      <c r="I135" s="1"/>
      <c r="J135" s="1"/>
      <c r="K135" s="1"/>
    </row>
    <row r="136" spans="1:11" s="8" customFormat="1" ht="18" customHeight="1">
      <c r="A136" s="1"/>
      <c r="B136" s="1"/>
      <c r="C136" s="1"/>
      <c r="D136" s="1"/>
      <c r="F136" s="9"/>
      <c r="G136" s="1"/>
      <c r="H136" s="7"/>
      <c r="I136" s="1"/>
      <c r="J136" s="1"/>
      <c r="K136" s="1"/>
    </row>
    <row r="137" spans="1:11" s="8" customFormat="1" ht="18" customHeight="1">
      <c r="A137" s="1"/>
      <c r="B137" s="1"/>
      <c r="C137" s="1"/>
      <c r="D137" s="1"/>
      <c r="F137" s="9"/>
      <c r="G137" s="1"/>
      <c r="H137" s="7"/>
      <c r="I137" s="1"/>
      <c r="J137" s="1"/>
      <c r="K137" s="1"/>
    </row>
    <row r="138" spans="1:11" s="8" customFormat="1" ht="18" customHeight="1">
      <c r="A138" s="1"/>
      <c r="B138" s="1"/>
      <c r="C138" s="1"/>
      <c r="D138" s="1"/>
      <c r="F138" s="9"/>
      <c r="G138" s="1"/>
      <c r="H138" s="7"/>
      <c r="I138" s="1"/>
      <c r="J138" s="1"/>
      <c r="K138" s="1"/>
    </row>
    <row r="139" spans="1:11" s="8" customFormat="1" ht="18" customHeight="1">
      <c r="A139" s="1"/>
      <c r="B139" s="1"/>
      <c r="C139" s="1"/>
      <c r="D139" s="1"/>
      <c r="F139" s="9"/>
      <c r="G139" s="1"/>
      <c r="H139" s="7"/>
      <c r="I139" s="1"/>
      <c r="J139" s="1"/>
      <c r="K139" s="1"/>
    </row>
    <row r="140" spans="1:11" s="8" customFormat="1" ht="18" customHeight="1">
      <c r="A140" s="1"/>
      <c r="B140" s="1"/>
      <c r="C140" s="1"/>
      <c r="D140" s="1"/>
      <c r="F140" s="9"/>
      <c r="G140" s="1"/>
      <c r="H140" s="7"/>
      <c r="I140" s="1"/>
      <c r="J140" s="1"/>
      <c r="K140" s="1"/>
    </row>
    <row r="141" spans="1:11" s="8" customFormat="1" ht="18" customHeight="1">
      <c r="A141" s="1"/>
      <c r="B141" s="1"/>
      <c r="C141" s="1"/>
      <c r="D141" s="1"/>
      <c r="F141" s="9"/>
      <c r="G141" s="1"/>
      <c r="H141" s="7"/>
      <c r="I141" s="1"/>
      <c r="J141" s="1"/>
      <c r="K141" s="1"/>
    </row>
    <row r="142" spans="1:11" s="8" customFormat="1" ht="18" customHeight="1">
      <c r="A142" s="1"/>
      <c r="B142" s="1"/>
      <c r="C142" s="1"/>
      <c r="D142" s="1"/>
      <c r="F142" s="9"/>
      <c r="G142" s="1"/>
      <c r="H142" s="7"/>
      <c r="I142" s="1"/>
      <c r="J142" s="1"/>
      <c r="K142" s="1"/>
    </row>
    <row r="143" spans="1:11" s="8" customFormat="1" ht="18" customHeight="1">
      <c r="A143" s="1"/>
      <c r="B143" s="1"/>
      <c r="C143" s="1"/>
      <c r="D143" s="1"/>
      <c r="F143" s="9"/>
      <c r="G143" s="1"/>
      <c r="H143" s="7"/>
      <c r="I143" s="1"/>
      <c r="J143" s="1"/>
      <c r="K143" s="1"/>
    </row>
    <row r="144" spans="1:11" s="8" customFormat="1" ht="18" customHeight="1">
      <c r="A144" s="1"/>
      <c r="B144" s="1"/>
      <c r="C144" s="1"/>
      <c r="D144" s="1"/>
      <c r="F144" s="9"/>
      <c r="G144" s="1"/>
      <c r="H144" s="7"/>
      <c r="I144" s="1"/>
      <c r="J144" s="1"/>
      <c r="K144" s="1"/>
    </row>
    <row r="145" spans="1:11" s="8" customFormat="1" ht="18" customHeight="1">
      <c r="A145" s="1"/>
      <c r="B145" s="1"/>
      <c r="C145" s="1"/>
      <c r="D145" s="1"/>
      <c r="F145" s="9"/>
      <c r="G145" s="1"/>
      <c r="H145" s="7"/>
      <c r="I145" s="1"/>
      <c r="J145" s="1"/>
      <c r="K145" s="1"/>
    </row>
    <row r="146" spans="1:11" s="8" customFormat="1" ht="18" customHeight="1">
      <c r="A146" s="1"/>
      <c r="B146" s="1"/>
      <c r="C146" s="1"/>
      <c r="D146" s="1"/>
      <c r="F146" s="9"/>
      <c r="G146" s="1"/>
      <c r="H146" s="7"/>
      <c r="I146" s="1"/>
      <c r="J146" s="1"/>
      <c r="K146" s="1"/>
    </row>
    <row r="147" spans="1:11" s="8" customFormat="1" ht="18" customHeight="1">
      <c r="A147" s="1"/>
      <c r="B147" s="1"/>
      <c r="C147" s="1"/>
      <c r="D147" s="1"/>
      <c r="F147" s="9"/>
      <c r="G147" s="1"/>
      <c r="H147" s="7"/>
      <c r="I147" s="1"/>
      <c r="J147" s="1"/>
      <c r="K147" s="1"/>
    </row>
    <row r="148" spans="1:11" s="8" customFormat="1" ht="18" customHeight="1">
      <c r="A148" s="1"/>
      <c r="B148" s="1"/>
      <c r="C148" s="1"/>
      <c r="D148" s="1"/>
      <c r="F148" s="9"/>
      <c r="G148" s="1"/>
      <c r="H148" s="7"/>
      <c r="I148" s="1"/>
      <c r="J148" s="1"/>
      <c r="K148" s="1"/>
    </row>
    <row r="149" spans="1:11" s="8" customFormat="1" ht="18" customHeight="1">
      <c r="A149" s="1"/>
      <c r="B149" s="1"/>
      <c r="C149" s="1"/>
      <c r="D149" s="1"/>
      <c r="F149" s="9"/>
      <c r="G149" s="1"/>
      <c r="H149" s="7"/>
      <c r="I149" s="1"/>
      <c r="J149" s="1"/>
      <c r="K149" s="1"/>
    </row>
    <row r="150" spans="1:11" s="8" customFormat="1" ht="18" customHeight="1">
      <c r="A150" s="1"/>
      <c r="B150" s="1"/>
      <c r="C150" s="1"/>
      <c r="D150" s="1"/>
      <c r="F150" s="9"/>
      <c r="G150" s="1"/>
      <c r="H150" s="7"/>
      <c r="I150" s="1"/>
      <c r="J150" s="1"/>
      <c r="K150" s="1"/>
    </row>
    <row r="151" spans="1:11" s="8" customFormat="1" ht="18" customHeight="1">
      <c r="A151" s="1"/>
      <c r="B151" s="1"/>
      <c r="C151" s="1"/>
      <c r="D151" s="1"/>
      <c r="F151" s="9"/>
      <c r="G151" s="1"/>
      <c r="H151" s="7"/>
      <c r="I151" s="1"/>
      <c r="J151" s="1"/>
      <c r="K151" s="1"/>
    </row>
    <row r="152" spans="1:11" s="8" customFormat="1" ht="18" customHeight="1">
      <c r="A152" s="1"/>
      <c r="B152" s="1"/>
      <c r="C152" s="1"/>
      <c r="D152" s="1"/>
      <c r="F152" s="9"/>
      <c r="G152" s="1"/>
      <c r="H152" s="7"/>
      <c r="I152" s="1"/>
      <c r="J152" s="1"/>
      <c r="K152" s="1"/>
    </row>
    <row r="153" spans="1:11" s="8" customFormat="1" ht="18" customHeight="1">
      <c r="A153" s="1"/>
      <c r="B153" s="1"/>
      <c r="C153" s="1"/>
      <c r="D153" s="1"/>
      <c r="F153" s="9"/>
      <c r="G153" s="1"/>
      <c r="H153" s="7"/>
      <c r="I153" s="1"/>
      <c r="J153" s="1"/>
      <c r="K153" s="1"/>
    </row>
    <row r="154" spans="1:11" s="8" customFormat="1" ht="18" customHeight="1">
      <c r="A154" s="1"/>
      <c r="B154" s="1"/>
      <c r="C154" s="1"/>
      <c r="D154" s="1"/>
      <c r="F154" s="9"/>
      <c r="G154" s="1"/>
      <c r="H154" s="7"/>
      <c r="I154" s="1"/>
      <c r="J154" s="1"/>
      <c r="K154" s="1"/>
    </row>
    <row r="155" spans="1:11" s="8" customFormat="1" ht="18" customHeight="1">
      <c r="A155" s="1"/>
      <c r="B155" s="1"/>
      <c r="C155" s="1"/>
      <c r="D155" s="1"/>
      <c r="F155" s="9"/>
      <c r="G155" s="1"/>
      <c r="H155" s="7"/>
      <c r="I155" s="1"/>
      <c r="J155" s="1"/>
      <c r="K155" s="1"/>
    </row>
    <row r="156" spans="1:11" s="8" customFormat="1" ht="18" customHeight="1">
      <c r="A156" s="1"/>
      <c r="B156" s="1"/>
      <c r="C156" s="1"/>
      <c r="D156" s="1"/>
      <c r="F156" s="9"/>
      <c r="G156" s="1"/>
      <c r="H156" s="7"/>
      <c r="I156" s="1"/>
      <c r="J156" s="1"/>
      <c r="K156" s="1"/>
    </row>
    <row r="157" spans="1:11" s="8" customFormat="1" ht="18" customHeight="1">
      <c r="A157" s="1"/>
      <c r="B157" s="1"/>
      <c r="C157" s="1"/>
      <c r="D157" s="1"/>
      <c r="F157" s="9"/>
      <c r="G157" s="1"/>
      <c r="H157" s="7"/>
      <c r="I157" s="1"/>
      <c r="J157" s="1"/>
      <c r="K157" s="1"/>
    </row>
    <row r="158" spans="1:11" s="8" customFormat="1" ht="18" customHeight="1">
      <c r="A158" s="1"/>
      <c r="B158" s="1"/>
      <c r="C158" s="1"/>
      <c r="D158" s="1"/>
      <c r="F158" s="9"/>
      <c r="G158" s="1"/>
      <c r="H158" s="7"/>
      <c r="I158" s="1"/>
      <c r="J158" s="1"/>
      <c r="K158" s="1"/>
    </row>
    <row r="159" spans="1:11" s="8" customFormat="1" ht="18" customHeight="1">
      <c r="A159" s="1"/>
      <c r="B159" s="1"/>
      <c r="C159" s="1"/>
      <c r="D159" s="1"/>
      <c r="F159" s="9"/>
      <c r="G159" s="1"/>
      <c r="H159" s="7"/>
      <c r="I159" s="1"/>
      <c r="J159" s="1"/>
      <c r="K159" s="1"/>
    </row>
    <row r="160" spans="1:11" s="8" customFormat="1" ht="18" customHeight="1">
      <c r="A160" s="1"/>
      <c r="B160" s="1"/>
      <c r="C160" s="1"/>
      <c r="D160" s="1"/>
      <c r="F160" s="9"/>
      <c r="G160" s="1"/>
      <c r="H160" s="7"/>
      <c r="I160" s="1"/>
      <c r="J160" s="1"/>
      <c r="K160" s="1"/>
    </row>
    <row r="161" spans="1:11" s="8" customFormat="1" ht="18" customHeight="1">
      <c r="A161" s="1"/>
      <c r="B161" s="1"/>
      <c r="C161" s="1"/>
      <c r="D161" s="1"/>
      <c r="F161" s="9"/>
      <c r="G161" s="1"/>
      <c r="H161" s="7"/>
      <c r="I161" s="1"/>
      <c r="J161" s="1"/>
      <c r="K161" s="1"/>
    </row>
    <row r="162" spans="1:11" s="8" customFormat="1" ht="18" customHeight="1">
      <c r="A162" s="1"/>
      <c r="B162" s="1"/>
      <c r="C162" s="1"/>
      <c r="D162" s="1"/>
      <c r="F162" s="9"/>
      <c r="G162" s="1"/>
      <c r="H162" s="7"/>
      <c r="I162" s="1"/>
      <c r="J162" s="1"/>
      <c r="K162" s="1"/>
    </row>
    <row r="163" spans="1:11" s="8" customFormat="1" ht="18" customHeight="1">
      <c r="A163" s="1"/>
      <c r="B163" s="1"/>
      <c r="C163" s="1"/>
      <c r="D163" s="1"/>
      <c r="F163" s="9"/>
      <c r="G163" s="1"/>
      <c r="H163" s="7"/>
      <c r="I163" s="1"/>
      <c r="J163" s="1"/>
      <c r="K163" s="1"/>
    </row>
    <row r="164" spans="1:11" s="8" customFormat="1" ht="18" customHeight="1">
      <c r="A164" s="1"/>
      <c r="B164" s="1"/>
      <c r="C164" s="1"/>
      <c r="D164" s="1"/>
      <c r="F164" s="9"/>
      <c r="G164" s="1"/>
      <c r="H164" s="7"/>
      <c r="I164" s="1"/>
      <c r="J164" s="1"/>
      <c r="K164" s="1"/>
    </row>
    <row r="165" spans="1:11" s="8" customFormat="1" ht="18" customHeight="1">
      <c r="A165" s="1"/>
      <c r="B165" s="1"/>
      <c r="C165" s="1"/>
      <c r="D165" s="1"/>
      <c r="F165" s="9"/>
      <c r="G165" s="1"/>
      <c r="H165" s="7"/>
      <c r="I165" s="1"/>
      <c r="J165" s="1"/>
      <c r="K165" s="1"/>
    </row>
    <row r="166" spans="1:11" s="8" customFormat="1" ht="18" customHeight="1">
      <c r="A166" s="1"/>
      <c r="B166" s="1"/>
      <c r="C166" s="1"/>
      <c r="D166" s="1"/>
      <c r="F166" s="9"/>
      <c r="G166" s="1"/>
      <c r="H166" s="7"/>
      <c r="I166" s="1"/>
      <c r="J166" s="1"/>
      <c r="K166" s="1"/>
    </row>
    <row r="167" spans="1:11" s="8" customFormat="1" ht="18" customHeight="1">
      <c r="A167" s="1"/>
      <c r="B167" s="1"/>
      <c r="C167" s="1"/>
      <c r="D167" s="1"/>
      <c r="F167" s="9"/>
      <c r="G167" s="1"/>
      <c r="H167" s="7"/>
      <c r="I167" s="1"/>
      <c r="J167" s="1"/>
      <c r="K167" s="1"/>
    </row>
    <row r="168" spans="1:11" s="8" customFormat="1" ht="18" customHeight="1">
      <c r="A168" s="1"/>
      <c r="B168" s="1"/>
      <c r="C168" s="1"/>
      <c r="D168" s="1"/>
      <c r="F168" s="9"/>
      <c r="G168" s="1"/>
      <c r="H168" s="7"/>
      <c r="I168" s="1"/>
      <c r="J168" s="1"/>
      <c r="K168" s="1"/>
    </row>
    <row r="169" spans="1:11" s="8" customFormat="1" ht="18" customHeight="1">
      <c r="A169" s="1"/>
      <c r="B169" s="1"/>
      <c r="C169" s="1"/>
      <c r="D169" s="1"/>
      <c r="F169" s="9"/>
      <c r="G169" s="1"/>
      <c r="H169" s="7"/>
      <c r="I169" s="1"/>
      <c r="J169" s="1"/>
      <c r="K169" s="1"/>
    </row>
    <row r="170" spans="1:11" s="8" customFormat="1" ht="18" customHeight="1">
      <c r="A170" s="1"/>
      <c r="B170" s="1"/>
      <c r="C170" s="1"/>
      <c r="D170" s="1"/>
      <c r="F170" s="9"/>
      <c r="G170" s="1"/>
      <c r="H170" s="7"/>
      <c r="I170" s="1"/>
      <c r="J170" s="1"/>
      <c r="K170" s="1"/>
    </row>
    <row r="171" spans="1:11" s="8" customFormat="1" ht="18" customHeight="1">
      <c r="A171" s="1"/>
      <c r="B171" s="1"/>
      <c r="C171" s="1"/>
      <c r="D171" s="1"/>
      <c r="F171" s="9"/>
      <c r="G171" s="1"/>
      <c r="H171" s="7"/>
      <c r="I171" s="1"/>
      <c r="J171" s="1"/>
      <c r="K171" s="1"/>
    </row>
    <row r="172" spans="1:11" s="8" customFormat="1" ht="18" customHeight="1">
      <c r="A172" s="1"/>
      <c r="B172" s="1"/>
      <c r="C172" s="1"/>
      <c r="D172" s="1"/>
      <c r="F172" s="9"/>
      <c r="G172" s="1"/>
      <c r="H172" s="7"/>
      <c r="I172" s="1"/>
      <c r="J172" s="1"/>
      <c r="K172" s="1"/>
    </row>
    <row r="173" spans="1:11" s="8" customFormat="1" ht="18" customHeight="1">
      <c r="A173" s="1"/>
      <c r="B173" s="1"/>
      <c r="C173" s="1"/>
      <c r="D173" s="1"/>
      <c r="F173" s="9"/>
      <c r="G173" s="1"/>
      <c r="H173" s="7"/>
      <c r="I173" s="1"/>
      <c r="J173" s="1"/>
      <c r="K173" s="1"/>
    </row>
    <row r="174" spans="1:11" s="8" customFormat="1" ht="18" customHeight="1">
      <c r="A174" s="1"/>
      <c r="B174" s="1"/>
      <c r="C174" s="1"/>
      <c r="D174" s="1"/>
      <c r="F174" s="9"/>
      <c r="G174" s="1"/>
      <c r="H174" s="7"/>
      <c r="I174" s="1"/>
      <c r="J174" s="1"/>
      <c r="K174" s="1"/>
    </row>
    <row r="175" spans="1:11" s="8" customFormat="1" ht="18" customHeight="1">
      <c r="A175" s="1"/>
      <c r="B175" s="1"/>
      <c r="C175" s="1"/>
      <c r="D175" s="1"/>
      <c r="F175" s="9"/>
      <c r="G175" s="1"/>
      <c r="H175" s="7"/>
      <c r="I175" s="1"/>
      <c r="J175" s="1"/>
      <c r="K175" s="1"/>
    </row>
    <row r="176" spans="1:11" s="8" customFormat="1" ht="18" customHeight="1">
      <c r="A176" s="1"/>
      <c r="B176" s="1"/>
      <c r="C176" s="1"/>
      <c r="D176" s="1"/>
      <c r="F176" s="9"/>
      <c r="G176" s="1"/>
      <c r="H176" s="7"/>
      <c r="I176" s="1"/>
      <c r="J176" s="1"/>
      <c r="K176" s="1"/>
    </row>
    <row r="177" spans="1:11" s="8" customFormat="1" ht="18" customHeight="1">
      <c r="A177" s="1"/>
      <c r="B177" s="1"/>
      <c r="C177" s="1"/>
      <c r="D177" s="1"/>
      <c r="F177" s="9"/>
      <c r="G177" s="1"/>
      <c r="H177" s="7"/>
      <c r="I177" s="1"/>
      <c r="J177" s="1"/>
      <c r="K177" s="1"/>
    </row>
    <row r="178" spans="1:11" s="8" customFormat="1" ht="18" customHeight="1">
      <c r="A178" s="1"/>
      <c r="B178" s="1"/>
      <c r="C178" s="1"/>
      <c r="D178" s="1"/>
      <c r="F178" s="9"/>
      <c r="G178" s="1"/>
      <c r="H178" s="7"/>
      <c r="I178" s="1"/>
      <c r="J178" s="1"/>
      <c r="K178" s="1"/>
    </row>
    <row r="179" spans="1:11" s="8" customFormat="1" ht="18" customHeight="1">
      <c r="A179" s="1"/>
      <c r="B179" s="1"/>
      <c r="C179" s="1"/>
      <c r="D179" s="1"/>
      <c r="F179" s="9"/>
      <c r="G179" s="1"/>
      <c r="H179" s="7"/>
      <c r="I179" s="1"/>
      <c r="J179" s="1"/>
      <c r="K179" s="1"/>
    </row>
    <row r="180" spans="1:11" s="8" customFormat="1" ht="18" customHeight="1">
      <c r="A180" s="1"/>
      <c r="B180" s="1"/>
      <c r="C180" s="1"/>
      <c r="D180" s="1"/>
      <c r="F180" s="9"/>
      <c r="G180" s="1"/>
      <c r="H180" s="7"/>
      <c r="I180" s="1"/>
      <c r="J180" s="1"/>
      <c r="K180" s="1"/>
    </row>
    <row r="181" spans="1:11" s="8" customFormat="1" ht="18" customHeight="1">
      <c r="A181" s="1"/>
      <c r="B181" s="1"/>
      <c r="C181" s="1"/>
      <c r="D181" s="1"/>
      <c r="F181" s="9"/>
      <c r="G181" s="1"/>
      <c r="H181" s="7"/>
      <c r="I181" s="1"/>
      <c r="J181" s="1"/>
      <c r="K181" s="1"/>
    </row>
    <row r="182" spans="1:11" s="8" customFormat="1" ht="18" customHeight="1">
      <c r="A182" s="1"/>
      <c r="B182" s="1"/>
      <c r="C182" s="1"/>
      <c r="D182" s="1"/>
      <c r="F182" s="9"/>
      <c r="G182" s="1"/>
      <c r="H182" s="7"/>
      <c r="I182" s="1"/>
      <c r="J182" s="1"/>
      <c r="K182" s="1"/>
    </row>
    <row r="183" spans="1:11" s="8" customFormat="1" ht="18" customHeight="1">
      <c r="A183" s="1"/>
      <c r="B183" s="1"/>
      <c r="C183" s="1"/>
      <c r="D183" s="1"/>
      <c r="F183" s="9"/>
      <c r="G183" s="1"/>
      <c r="H183" s="7"/>
      <c r="I183" s="1"/>
      <c r="J183" s="1"/>
      <c r="K183" s="1"/>
    </row>
    <row r="184" spans="1:11" s="8" customFormat="1" ht="18" customHeight="1">
      <c r="A184" s="1"/>
      <c r="B184" s="1"/>
      <c r="C184" s="1"/>
      <c r="D184" s="1"/>
      <c r="F184" s="9"/>
      <c r="G184" s="1"/>
      <c r="H184" s="7"/>
      <c r="I184" s="1"/>
      <c r="J184" s="1"/>
      <c r="K184" s="1"/>
    </row>
    <row r="185" spans="1:11" s="8" customFormat="1" ht="18" customHeight="1">
      <c r="A185" s="1"/>
      <c r="B185" s="1"/>
      <c r="C185" s="1"/>
      <c r="D185" s="1"/>
      <c r="F185" s="9"/>
      <c r="G185" s="1"/>
      <c r="H185" s="7"/>
      <c r="I185" s="1"/>
      <c r="J185" s="1"/>
      <c r="K185" s="1"/>
    </row>
    <row r="186" spans="1:11" s="8" customFormat="1" ht="18" customHeight="1">
      <c r="A186" s="1"/>
      <c r="B186" s="1"/>
      <c r="C186" s="1"/>
      <c r="D186" s="1"/>
      <c r="F186" s="9"/>
      <c r="G186" s="1"/>
      <c r="H186" s="7"/>
      <c r="I186" s="1"/>
      <c r="J186" s="1"/>
      <c r="K186" s="1"/>
    </row>
    <row r="187" spans="1:11" s="8" customFormat="1" ht="18" customHeight="1">
      <c r="A187" s="1"/>
      <c r="B187" s="1"/>
      <c r="C187" s="1"/>
      <c r="D187" s="1"/>
      <c r="F187" s="9"/>
      <c r="G187" s="1"/>
      <c r="H187" s="7"/>
      <c r="I187" s="1"/>
      <c r="J187" s="1"/>
      <c r="K187" s="1"/>
    </row>
    <row r="188" spans="1:11" s="8" customFormat="1" ht="18" customHeight="1">
      <c r="A188" s="1"/>
      <c r="B188" s="1"/>
      <c r="C188" s="1"/>
      <c r="D188" s="1"/>
      <c r="F188" s="9"/>
      <c r="G188" s="1"/>
      <c r="H188" s="7"/>
      <c r="I188" s="1"/>
      <c r="J188" s="1"/>
      <c r="K188" s="1"/>
    </row>
    <row r="189" spans="1:11" s="8" customFormat="1" ht="18" customHeight="1">
      <c r="A189" s="1"/>
      <c r="B189" s="1"/>
      <c r="C189" s="1"/>
      <c r="D189" s="1"/>
      <c r="F189" s="9"/>
      <c r="G189" s="1"/>
      <c r="H189" s="7"/>
      <c r="I189" s="1"/>
      <c r="J189" s="1"/>
      <c r="K189" s="1"/>
    </row>
    <row r="190" spans="1:11" s="8" customFormat="1" ht="18" customHeight="1">
      <c r="A190" s="1"/>
      <c r="B190" s="1"/>
      <c r="C190" s="1"/>
      <c r="D190" s="1"/>
      <c r="F190" s="9"/>
      <c r="G190" s="1"/>
      <c r="H190" s="7"/>
      <c r="I190" s="1"/>
      <c r="J190" s="1"/>
      <c r="K190" s="1"/>
    </row>
    <row r="191" spans="1:11" s="8" customFormat="1" ht="18" customHeight="1">
      <c r="A191" s="1"/>
      <c r="B191" s="1"/>
      <c r="C191" s="1"/>
      <c r="D191" s="1"/>
      <c r="F191" s="9"/>
      <c r="G191" s="1"/>
      <c r="H191" s="7"/>
      <c r="I191" s="1"/>
      <c r="J191" s="1"/>
      <c r="K191" s="1"/>
    </row>
    <row r="192" spans="1:11" s="8" customFormat="1" ht="18" customHeight="1">
      <c r="A192" s="1"/>
      <c r="B192" s="1"/>
      <c r="C192" s="1"/>
      <c r="D192" s="1"/>
      <c r="F192" s="9"/>
      <c r="G192" s="1"/>
      <c r="H192" s="7"/>
      <c r="I192" s="1"/>
      <c r="J192" s="1"/>
      <c r="K192" s="1"/>
    </row>
    <row r="193" spans="1:11" s="8" customFormat="1" ht="18" customHeight="1">
      <c r="A193" s="1"/>
      <c r="B193" s="1"/>
      <c r="C193" s="1"/>
      <c r="D193" s="1"/>
      <c r="F193" s="9"/>
      <c r="G193" s="1"/>
      <c r="H193" s="7"/>
      <c r="I193" s="1"/>
      <c r="J193" s="1"/>
      <c r="K193" s="1"/>
    </row>
    <row r="194" spans="1:11" s="8" customFormat="1" ht="18" customHeight="1">
      <c r="A194" s="1"/>
      <c r="B194" s="1"/>
      <c r="C194" s="1"/>
      <c r="D194" s="1"/>
      <c r="F194" s="9"/>
      <c r="G194" s="1"/>
      <c r="H194" s="7"/>
      <c r="I194" s="1"/>
      <c r="J194" s="1"/>
      <c r="K194" s="1"/>
    </row>
    <row r="195" spans="1:11" s="8" customFormat="1" ht="18" customHeight="1">
      <c r="A195" s="1"/>
      <c r="B195" s="1"/>
      <c r="C195" s="1"/>
      <c r="D195" s="1"/>
      <c r="F195" s="9"/>
      <c r="G195" s="1"/>
      <c r="H195" s="7"/>
      <c r="I195" s="1"/>
      <c r="J195" s="1"/>
      <c r="K195" s="1"/>
    </row>
    <row r="196" spans="1:11" s="8" customFormat="1" ht="18" customHeight="1">
      <c r="A196" s="1"/>
      <c r="B196" s="1"/>
      <c r="C196" s="1"/>
      <c r="D196" s="1"/>
      <c r="F196" s="9"/>
      <c r="G196" s="1"/>
      <c r="H196" s="7"/>
      <c r="I196" s="1"/>
      <c r="J196" s="1"/>
      <c r="K196" s="1"/>
    </row>
    <row r="197" spans="1:11" s="8" customFormat="1" ht="18" customHeight="1">
      <c r="A197" s="1"/>
      <c r="B197" s="1"/>
      <c r="C197" s="1"/>
      <c r="D197" s="1"/>
      <c r="F197" s="9"/>
      <c r="G197" s="1"/>
      <c r="H197" s="7"/>
      <c r="I197" s="1"/>
      <c r="J197" s="1"/>
      <c r="K197" s="1"/>
    </row>
    <row r="198" spans="1:11" s="8" customFormat="1" ht="18" customHeight="1">
      <c r="A198" s="1"/>
      <c r="B198" s="1"/>
      <c r="C198" s="1"/>
      <c r="D198" s="1"/>
      <c r="F198" s="9"/>
      <c r="G198" s="1"/>
      <c r="H198" s="7"/>
      <c r="I198" s="1"/>
      <c r="J198" s="1"/>
      <c r="K198" s="1"/>
    </row>
    <row r="199" spans="1:11" s="8" customFormat="1" ht="18" customHeight="1">
      <c r="A199" s="1"/>
      <c r="B199" s="1"/>
      <c r="C199" s="1"/>
      <c r="D199" s="1"/>
      <c r="F199" s="9"/>
      <c r="G199" s="1"/>
      <c r="H199" s="7"/>
      <c r="I199" s="1"/>
      <c r="J199" s="1"/>
      <c r="K199" s="1"/>
    </row>
    <row r="200" spans="1:11" s="8" customFormat="1" ht="18" customHeight="1">
      <c r="A200" s="1"/>
      <c r="B200" s="1"/>
      <c r="C200" s="1"/>
      <c r="D200" s="1"/>
      <c r="F200" s="9"/>
      <c r="G200" s="1"/>
      <c r="H200" s="6"/>
      <c r="I200" s="1"/>
      <c r="J200" s="1"/>
      <c r="K200" s="1"/>
    </row>
    <row r="201" spans="1:11" s="8" customFormat="1" ht="18" customHeight="1">
      <c r="A201" s="1"/>
      <c r="B201" s="1"/>
      <c r="C201" s="1"/>
      <c r="D201" s="1"/>
      <c r="F201" s="9"/>
      <c r="G201" s="1"/>
      <c r="H201" s="6"/>
      <c r="I201" s="1"/>
      <c r="J201" s="1"/>
      <c r="K201" s="1"/>
    </row>
    <row r="202" spans="1:11" s="8" customFormat="1" ht="18" customHeight="1">
      <c r="A202" s="1"/>
      <c r="B202" s="1"/>
      <c r="C202" s="1"/>
      <c r="D202" s="1"/>
      <c r="F202" s="9"/>
      <c r="G202" s="1"/>
      <c r="H202" s="6"/>
      <c r="I202" s="1"/>
      <c r="J202" s="1"/>
      <c r="K202" s="1"/>
    </row>
    <row r="203" spans="1:11" s="8" customFormat="1" ht="18" customHeight="1">
      <c r="A203" s="1"/>
      <c r="B203" s="1"/>
      <c r="C203" s="1"/>
      <c r="D203" s="1"/>
      <c r="F203" s="9"/>
      <c r="G203" s="1"/>
      <c r="H203" s="6"/>
      <c r="I203" s="1"/>
      <c r="J203" s="1"/>
      <c r="K203" s="1"/>
    </row>
    <row r="204" spans="1:11" s="8" customFormat="1" ht="18" customHeight="1">
      <c r="A204" s="1"/>
      <c r="B204" s="1"/>
      <c r="C204" s="1"/>
      <c r="D204" s="1"/>
      <c r="F204" s="9"/>
      <c r="G204" s="1"/>
      <c r="H204" s="6"/>
      <c r="I204" s="1"/>
      <c r="J204" s="1"/>
      <c r="K204" s="1"/>
    </row>
    <row r="205" spans="1:11" s="8" customFormat="1" ht="18" customHeight="1">
      <c r="A205" s="1"/>
      <c r="B205" s="1"/>
      <c r="C205" s="1"/>
      <c r="D205" s="1"/>
      <c r="F205" s="9"/>
      <c r="G205" s="1"/>
      <c r="H205" s="6"/>
      <c r="I205" s="1"/>
      <c r="J205" s="1"/>
      <c r="K205" s="1"/>
    </row>
    <row r="206" spans="1:11" s="8" customFormat="1" ht="18" customHeight="1">
      <c r="A206" s="1"/>
      <c r="B206" s="1"/>
      <c r="C206" s="1"/>
      <c r="D206" s="1"/>
      <c r="F206" s="9"/>
      <c r="G206" s="1"/>
      <c r="H206" s="6"/>
      <c r="I206" s="1"/>
      <c r="J206" s="1"/>
      <c r="K206" s="1"/>
    </row>
    <row r="207" spans="1:11" s="8" customFormat="1" ht="18" customHeight="1">
      <c r="A207" s="1"/>
      <c r="B207" s="1"/>
      <c r="C207" s="1"/>
      <c r="D207" s="1"/>
      <c r="F207" s="9"/>
      <c r="G207" s="1"/>
      <c r="H207" s="6"/>
      <c r="I207" s="1"/>
      <c r="J207" s="1"/>
      <c r="K207" s="1"/>
    </row>
    <row r="208" spans="1:11" s="8" customFormat="1" ht="18" customHeight="1">
      <c r="A208" s="1"/>
      <c r="B208" s="1"/>
      <c r="C208" s="1"/>
      <c r="D208" s="1"/>
      <c r="F208" s="9"/>
      <c r="G208" s="1"/>
      <c r="H208" s="6"/>
      <c r="I208" s="1"/>
      <c r="J208" s="1"/>
      <c r="K208" s="1"/>
    </row>
    <row r="209" spans="1:11" s="8" customFormat="1" ht="18" customHeight="1">
      <c r="A209" s="1"/>
      <c r="B209" s="1"/>
      <c r="C209" s="1"/>
      <c r="D209" s="1"/>
      <c r="F209" s="9"/>
      <c r="G209" s="1"/>
      <c r="H209" s="6"/>
      <c r="I209" s="1"/>
      <c r="J209" s="1"/>
      <c r="K209" s="1"/>
    </row>
    <row r="210" spans="1:11" s="8" customFormat="1" ht="17.45" customHeight="1">
      <c r="A210" s="1"/>
      <c r="B210" s="1"/>
      <c r="C210" s="1"/>
      <c r="D210" s="1"/>
      <c r="F210" s="9"/>
      <c r="G210" s="1"/>
      <c r="H210" s="6"/>
      <c r="I210" s="1"/>
      <c r="J210" s="1"/>
      <c r="K210" s="1"/>
    </row>
    <row r="211" spans="1:11" s="8" customFormat="1" ht="17.45" customHeight="1">
      <c r="A211" s="1"/>
      <c r="B211" s="1"/>
      <c r="C211" s="1"/>
      <c r="D211" s="1"/>
      <c r="F211" s="9"/>
      <c r="G211" s="1"/>
      <c r="H211" s="6"/>
      <c r="I211" s="1"/>
      <c r="J211" s="1"/>
      <c r="K211" s="1"/>
    </row>
    <row r="212" spans="1:11" s="8" customFormat="1" ht="17.45" customHeight="1">
      <c r="A212" s="1"/>
      <c r="B212" s="1"/>
      <c r="C212" s="1"/>
      <c r="D212" s="1"/>
      <c r="F212" s="9"/>
      <c r="G212" s="1"/>
      <c r="H212" s="6"/>
      <c r="I212" s="1"/>
      <c r="J212" s="1"/>
      <c r="K212" s="1"/>
    </row>
    <row r="213" spans="1:11" s="8" customFormat="1" ht="17.45" customHeight="1">
      <c r="A213" s="1"/>
      <c r="B213" s="1"/>
      <c r="C213" s="1"/>
      <c r="D213" s="1"/>
      <c r="F213" s="9"/>
      <c r="G213" s="1"/>
      <c r="H213" s="6"/>
      <c r="I213" s="1"/>
      <c r="J213" s="1"/>
      <c r="K213" s="1"/>
    </row>
    <row r="214" spans="1:11" ht="17.45" customHeight="1"/>
    <row r="215" spans="1:11" ht="17.45" customHeight="1"/>
    <row r="216" spans="1:11" ht="17.45" customHeight="1"/>
    <row r="217" spans="1:11" ht="17.45" customHeight="1"/>
    <row r="218" spans="1:11" ht="17.45" customHeight="1"/>
    <row r="219" spans="1:11" ht="17.45" customHeight="1"/>
    <row r="220" spans="1:11" ht="17.45" customHeight="1"/>
    <row r="221" spans="1:11" ht="17.45" customHeight="1"/>
    <row r="222" spans="1:11" ht="17.45" customHeight="1"/>
    <row r="223" spans="1:11" ht="17.45" customHeight="1"/>
    <row r="224" spans="1:11" ht="17.45" customHeight="1"/>
    <row r="225" ht="17.45" customHeight="1"/>
    <row r="226" ht="17.45" customHeight="1"/>
    <row r="227" ht="17.45" customHeight="1"/>
    <row r="228" ht="17.45" customHeight="1"/>
    <row r="229" ht="17.45" customHeight="1"/>
    <row r="230" ht="17.45" customHeight="1"/>
    <row r="231" ht="17.45" customHeight="1"/>
    <row r="232" ht="17.45" customHeight="1"/>
    <row r="233" ht="17.45" customHeight="1"/>
    <row r="234" ht="17.45" customHeight="1"/>
    <row r="235" ht="17.45" customHeight="1"/>
    <row r="236" ht="17.45" customHeight="1"/>
    <row r="237" ht="17.45" customHeight="1"/>
    <row r="238" ht="17.45" customHeight="1"/>
    <row r="239" ht="17.45" customHeight="1"/>
    <row r="240" ht="17.45" customHeight="1"/>
    <row r="241" ht="17.45" customHeight="1"/>
    <row r="242" ht="17.45" customHeight="1"/>
    <row r="243" ht="17.45" customHeight="1"/>
    <row r="244" ht="17.45" customHeight="1"/>
    <row r="245" ht="17.45" customHeight="1"/>
    <row r="246" ht="17.45" customHeight="1"/>
    <row r="247" ht="17.45" customHeight="1"/>
    <row r="248" ht="17.45" customHeight="1"/>
    <row r="249" ht="17.45" customHeight="1"/>
    <row r="250" ht="17.45" customHeight="1"/>
    <row r="251" ht="17.45" customHeight="1"/>
    <row r="252" ht="17.45" customHeight="1"/>
    <row r="253" ht="17.45" customHeight="1"/>
    <row r="254" ht="17.45" customHeight="1"/>
    <row r="255" ht="17.45" customHeight="1"/>
    <row r="256" ht="17.45" customHeight="1"/>
    <row r="257" ht="17.45" customHeight="1"/>
    <row r="258" ht="17.45" customHeight="1"/>
    <row r="259" ht="17.45" customHeight="1"/>
    <row r="260" ht="17.45" customHeight="1"/>
    <row r="261" ht="17.45" customHeight="1"/>
    <row r="262" ht="17.45" customHeight="1"/>
    <row r="263" ht="17.45" customHeight="1"/>
    <row r="264" ht="17.45" customHeight="1"/>
    <row r="265" ht="17.45" customHeight="1"/>
    <row r="266" ht="17.45" customHeight="1"/>
    <row r="267" ht="17.45" customHeight="1"/>
    <row r="268" ht="17.45" customHeight="1"/>
    <row r="269" ht="17.45" customHeight="1"/>
    <row r="270" ht="17.45" customHeight="1"/>
    <row r="271" ht="17.45" customHeight="1"/>
    <row r="272" ht="17.45" customHeight="1"/>
    <row r="273" ht="17.45" customHeight="1"/>
    <row r="274" ht="17.45" customHeight="1"/>
  </sheetData>
  <mergeCells count="41">
    <mergeCell ref="A59:C59"/>
    <mergeCell ref="A16:C16"/>
    <mergeCell ref="A20:C20"/>
    <mergeCell ref="A24:C24"/>
    <mergeCell ref="A4:A5"/>
    <mergeCell ref="A34:C34"/>
    <mergeCell ref="A17:A19"/>
    <mergeCell ref="B17:B19"/>
    <mergeCell ref="A10:A15"/>
    <mergeCell ref="A21:A23"/>
    <mergeCell ref="A30:A33"/>
    <mergeCell ref="A1:H1"/>
    <mergeCell ref="A9:C9"/>
    <mergeCell ref="A29:C29"/>
    <mergeCell ref="A39:C39"/>
    <mergeCell ref="D4:D5"/>
    <mergeCell ref="B30:B33"/>
    <mergeCell ref="A37:A38"/>
    <mergeCell ref="B37:B38"/>
    <mergeCell ref="B6:B8"/>
    <mergeCell ref="A6:A8"/>
    <mergeCell ref="B10:B15"/>
    <mergeCell ref="C4:C5"/>
    <mergeCell ref="E4:H4"/>
    <mergeCell ref="B4:B5"/>
    <mergeCell ref="A36:C36"/>
    <mergeCell ref="A43:C43"/>
    <mergeCell ref="B21:B23"/>
    <mergeCell ref="A25:A28"/>
    <mergeCell ref="B25:B28"/>
    <mergeCell ref="A40:A42"/>
    <mergeCell ref="B40:B42"/>
    <mergeCell ref="A58:C58"/>
    <mergeCell ref="A45:C45"/>
    <mergeCell ref="A56:C56"/>
    <mergeCell ref="A52:A53"/>
    <mergeCell ref="B52:B53"/>
    <mergeCell ref="A54:C54"/>
    <mergeCell ref="A51:C51"/>
    <mergeCell ref="A46:A50"/>
    <mergeCell ref="B46:B50"/>
  </mergeCells>
  <phoneticPr fontId="43" type="noConversion"/>
  <printOptions horizontalCentered="1"/>
  <pageMargins left="0" right="0" top="0" bottom="0" header="0" footer="0"/>
  <pageSetup paperSize="9" scale="7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공립</vt:lpstr>
      <vt:lpstr>사립</vt:lpstr>
      <vt:lpstr>공립!Print_Area</vt:lpstr>
      <vt:lpstr>사립!Print_Area</vt:lpstr>
      <vt:lpstr>공립!Print_Titles</vt:lpstr>
      <vt:lpstr>사립!Print_Titles</vt:lpstr>
    </vt:vector>
  </TitlesOfParts>
  <Company>기획예산과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중등임용5</dc:creator>
  <cp:lastModifiedBy>USER</cp:lastModifiedBy>
  <cp:lastPrinted>2023-10-25T00:12:40Z</cp:lastPrinted>
  <dcterms:created xsi:type="dcterms:W3CDTF">2003-04-26T05:11:26Z</dcterms:created>
  <dcterms:modified xsi:type="dcterms:W3CDTF">2023-10-25T00:14:04Z</dcterms:modified>
</cp:coreProperties>
</file>