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80101\1.중등임용\★2025학년도★\3. 지원현황(10.14~18)\"/>
    </mc:Choice>
  </mc:AlternateContent>
  <xr:revisionPtr revIDLastSave="0" documentId="13_ncr:1_{25DC8EF7-42F3-440B-9868-BEF3F212820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10월21일" sheetId="1" r:id="rId1"/>
  </sheets>
  <definedNames>
    <definedName name="_xlnm.Print_Area" localSheetId="0">'10월21일'!$A$1:$G$51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4" i="1" l="1"/>
  <c r="D30" i="1"/>
  <c r="F42" i="1" l="1"/>
  <c r="G42" i="1" s="1"/>
  <c r="F43" i="1"/>
  <c r="G43" i="1" s="1"/>
  <c r="F44" i="1"/>
  <c r="G44" i="1" s="1"/>
  <c r="F45" i="1"/>
  <c r="G45" i="1"/>
  <c r="F46" i="1"/>
  <c r="G46" i="1" s="1"/>
  <c r="F47" i="1"/>
  <c r="G47" i="1" s="1"/>
  <c r="F48" i="1"/>
  <c r="G48" i="1" s="1"/>
  <c r="F49" i="1"/>
  <c r="G49" i="1" s="1"/>
  <c r="F50" i="1"/>
  <c r="G50" i="1"/>
  <c r="F41" i="1"/>
  <c r="G41" i="1" s="1"/>
  <c r="F8" i="1"/>
  <c r="G8" i="1"/>
  <c r="F9" i="1"/>
  <c r="G9" i="1"/>
  <c r="F10" i="1"/>
  <c r="G10" i="1"/>
  <c r="F11" i="1"/>
  <c r="G11" i="1"/>
  <c r="F12" i="1"/>
  <c r="G12" i="1"/>
  <c r="F13" i="1"/>
  <c r="G13" i="1"/>
  <c r="F14" i="1"/>
  <c r="G14" i="1"/>
  <c r="F15" i="1"/>
  <c r="G15" i="1"/>
  <c r="F16" i="1"/>
  <c r="G16" i="1"/>
  <c r="F17" i="1"/>
  <c r="G17" i="1"/>
  <c r="F18" i="1"/>
  <c r="G18" i="1"/>
  <c r="F19" i="1"/>
  <c r="G19" i="1"/>
  <c r="F20" i="1"/>
  <c r="G20" i="1"/>
  <c r="F21" i="1"/>
  <c r="G21" i="1"/>
  <c r="F22" i="1"/>
  <c r="G22" i="1"/>
  <c r="F23" i="1"/>
  <c r="G23" i="1"/>
  <c r="G7" i="1"/>
  <c r="F7" i="1"/>
  <c r="E30" i="1"/>
  <c r="E51" i="1" l="1"/>
  <c r="D51" i="1"/>
  <c r="C51" i="1"/>
  <c r="F40" i="1"/>
  <c r="G40" i="1" s="1"/>
  <c r="F39" i="1"/>
  <c r="G39" i="1" s="1"/>
  <c r="F38" i="1"/>
  <c r="F26" i="1"/>
  <c r="C30" i="1"/>
  <c r="G30" i="1" s="1"/>
  <c r="B24" i="1"/>
  <c r="F24" i="1" s="1"/>
  <c r="B30" i="1"/>
  <c r="F30" i="1" s="1"/>
  <c r="F51" i="1" l="1"/>
  <c r="G51" i="1" s="1"/>
  <c r="G38" i="1"/>
  <c r="E24" i="1" l="1"/>
  <c r="G24" i="1" s="1"/>
  <c r="G27" i="1"/>
  <c r="G29" i="1"/>
  <c r="F27" i="1"/>
  <c r="F28" i="1"/>
  <c r="F29" i="1"/>
  <c r="F25" i="1"/>
  <c r="E31" i="1" l="1"/>
  <c r="G31" i="1" s="1"/>
  <c r="B31" i="1"/>
  <c r="D31" i="1"/>
  <c r="F31" i="1" l="1"/>
</calcChain>
</file>

<file path=xl/sharedStrings.xml><?xml version="1.0" encoding="utf-8"?>
<sst xmlns="http://schemas.openxmlformats.org/spreadsheetml/2006/main" count="69" uniqueCount="52">
  <si>
    <t>영어</t>
    <phoneticPr fontId="1" type="noConversion"/>
  </si>
  <si>
    <t>선발과목</t>
    <phoneticPr fontId="5" type="noConversion"/>
  </si>
  <si>
    <t>지원자 누계</t>
    <phoneticPr fontId="5" type="noConversion"/>
  </si>
  <si>
    <t>경쟁률</t>
    <phoneticPr fontId="5" type="noConversion"/>
  </si>
  <si>
    <t>일반</t>
  </si>
  <si>
    <t>일반</t>
    <phoneticPr fontId="5" type="noConversion"/>
  </si>
  <si>
    <t>합 계</t>
    <phoneticPr fontId="1" type="noConversion"/>
  </si>
  <si>
    <t>선발 예정 인원</t>
    <phoneticPr fontId="5" type="noConversion"/>
  </si>
  <si>
    <t>장애</t>
    <phoneticPr fontId="1" type="noConversion"/>
  </si>
  <si>
    <t>장애</t>
    <phoneticPr fontId="5" type="noConversion"/>
  </si>
  <si>
    <t>합계</t>
    <phoneticPr fontId="1" type="noConversion"/>
  </si>
  <si>
    <t>[공립]</t>
    <phoneticPr fontId="1" type="noConversion"/>
  </si>
  <si>
    <t>[사립]</t>
    <phoneticPr fontId="1" type="noConversion"/>
  </si>
  <si>
    <t>도덕·윤리</t>
  </si>
  <si>
    <t>보건</t>
  </si>
  <si>
    <t>전문상담</t>
  </si>
  <si>
    <t>영양</t>
  </si>
  <si>
    <t>중등교과 소계</t>
    <phoneticPr fontId="1" type="noConversion"/>
  </si>
  <si>
    <t>비교수 특수소계</t>
    <phoneticPr fontId="1" type="noConversion"/>
  </si>
  <si>
    <t>특수(중등)</t>
    <phoneticPr fontId="1" type="noConversion"/>
  </si>
  <si>
    <t>수학</t>
    <phoneticPr fontId="1" type="noConversion"/>
  </si>
  <si>
    <t>물리</t>
    <phoneticPr fontId="1" type="noConversion"/>
  </si>
  <si>
    <t>생물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</si>
  <si>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</si>
  <si>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</si>
  <si>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</si>
  <si>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정보·컴퓨터</t>
    <phoneticPr fontId="1" type="noConversion"/>
  </si>
  <si>
    <t>가정</t>
    <phoneticPr fontId="1" type="noConversion"/>
  </si>
  <si>
    <t>법인명
(학교명)</t>
    <phoneticPr fontId="5" type="noConversion"/>
  </si>
  <si>
    <t>우신학원
(우신고)</t>
    <phoneticPr fontId="1" type="noConversion"/>
  </si>
  <si>
    <t>선발 예정 
인원</t>
    <phoneticPr fontId="5" type="noConversion"/>
  </si>
  <si>
    <t>사서</t>
    <phoneticPr fontId="1" type="noConversion"/>
  </si>
  <si>
    <t>수학</t>
    <phoneticPr fontId="1" type="noConversion"/>
  </si>
  <si>
    <t>국어</t>
    <phoneticPr fontId="1" type="noConversion"/>
  </si>
  <si>
    <t>역사</t>
    <phoneticPr fontId="1" type="noConversion"/>
  </si>
  <si>
    <t>지리</t>
    <phoneticPr fontId="1" type="noConversion"/>
  </si>
  <si>
    <t>상북학원
(울산경의고)</t>
    <phoneticPr fontId="1" type="noConversion"/>
  </si>
  <si>
    <t>동원교육문화재단
(울산고)</t>
    <phoneticPr fontId="1" type="noConversion"/>
  </si>
  <si>
    <r>
      <t xml:space="preserve">장애
</t>
    </r>
    <r>
      <rPr>
        <b/>
        <sz val="9"/>
        <color theme="0"/>
        <rFont val="맑은 고딕"/>
        <family val="3"/>
        <charset val="129"/>
        <scheme val="minor"/>
      </rPr>
      <t>(최대선발가능인원)</t>
    </r>
    <phoneticPr fontId="1" type="noConversion"/>
  </si>
  <si>
    <t>1지망 지원
(사립만 지원)</t>
    <phoneticPr fontId="1" type="noConversion"/>
  </si>
  <si>
    <t>일반사회</t>
    <phoneticPr fontId="1" type="noConversion"/>
  </si>
  <si>
    <t>화학</t>
    <phoneticPr fontId="1" type="noConversion"/>
  </si>
  <si>
    <t>기술</t>
    <phoneticPr fontId="1" type="noConversion"/>
  </si>
  <si>
    <t>전기</t>
    <phoneticPr fontId="1" type="noConversion"/>
  </si>
  <si>
    <t>6(총정원)</t>
    <phoneticPr fontId="1" type="noConversion"/>
  </si>
  <si>
    <t>동신학원
(울산제일고)</t>
    <phoneticPr fontId="1" type="noConversion"/>
  </si>
  <si>
    <t>문인학원
(성광여고)</t>
    <phoneticPr fontId="1" type="noConversion"/>
  </si>
  <si>
    <t>현대학원
(현대중,현대청운중, 현대고, 현대청운고, 현대공고)</t>
    <phoneticPr fontId="1" type="noConversion"/>
  </si>
  <si>
    <t>2지망 지원
(공립1순위
+사립2순위)</t>
    <phoneticPr fontId="1" type="noConversion"/>
  </si>
  <si>
    <r>
      <t>2025학년도 울산광역시 중등학교교사, 보건</t>
    </r>
    <r>
      <rPr>
        <sz val="11"/>
        <color theme="1"/>
        <rFont val="Calibri"/>
        <family val="1"/>
      </rPr>
      <t>·</t>
    </r>
    <r>
      <rPr>
        <sz val="11"/>
        <color theme="1"/>
        <rFont val="HY헤드라인M"/>
        <family val="1"/>
        <charset val="129"/>
      </rPr>
      <t>사서</t>
    </r>
    <r>
      <rPr>
        <sz val="11"/>
        <color theme="1"/>
        <rFont val="Calibri"/>
        <family val="1"/>
      </rPr>
      <t>·</t>
    </r>
    <r>
      <rPr>
        <sz val="11"/>
        <color theme="1"/>
        <rFont val="HY헤드라인M"/>
        <family val="1"/>
        <charset val="129"/>
      </rPr>
      <t>전문상담</t>
    </r>
    <r>
      <rPr>
        <sz val="11"/>
        <color theme="1"/>
        <rFont val="Calibri"/>
        <family val="1"/>
      </rPr>
      <t>·</t>
    </r>
    <r>
      <rPr>
        <sz val="11"/>
        <color theme="1"/>
        <rFont val="HY헤드라인M"/>
        <family val="1"/>
        <charset val="129"/>
      </rPr>
      <t>영양</t>
    </r>
    <r>
      <rPr>
        <sz val="11"/>
        <color theme="1"/>
        <rFont val="Calibri"/>
        <family val="1"/>
      </rPr>
      <t>·</t>
    </r>
    <r>
      <rPr>
        <sz val="11"/>
        <color theme="1"/>
        <rFont val="HY헤드라인M"/>
        <family val="1"/>
        <charset val="129"/>
      </rPr>
      <t xml:space="preserve">특수(중등)교사 </t>
    </r>
    <phoneticPr fontId="1" type="noConversion"/>
  </si>
  <si>
    <t>임용후보자 선정경쟁시험 지원 현황(최종)</t>
    <phoneticPr fontId="1" type="noConversion"/>
  </si>
  <si>
    <t>2024.10.21. 18:00기준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</si>
</sst>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 "/>
    <numFmt numFmtId="177" formatCode="0.00&quot; : 1&quot;"/>
    <numFmt numFmtId="178" formatCode="0.0&quot; : 1&quot;"/>
    <numFmt numFmtId="179" formatCode="0_);[Red]\(0\)"/>
  </numFmts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HY헤드라인M"/>
      <family val="1"/>
      <charset val="129"/>
    </font>
    <font>
      <sz val="11"/>
      <color theme="1"/>
      <name val="HY헤드라인M"/>
      <family val="1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2"/>
      <name val="HY신명조"/>
      <family val="1"/>
      <charset val="129"/>
    </font>
    <font>
      <b/>
      <sz val="12"/>
      <color theme="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b/>
      <sz val="9"/>
      <color theme="0"/>
      <name val="맑은 고딕"/>
      <family val="3"/>
      <charset val="129"/>
      <scheme val="minor"/>
    </font>
    <font>
      <sz val="11"/>
      <color theme="1"/>
      <name val="Calibri"/>
      <family val="1"/>
    </font>
    <font>
      <b/>
      <sz val="13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3"/>
      <color theme="0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6337778862885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 style="medium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34998626667073579"/>
      </top>
      <bottom/>
      <diagonal/>
    </border>
    <border>
      <left style="thin">
        <color theme="0" tint="-0.34998626667073579"/>
      </left>
      <right/>
      <top style="medium">
        <color theme="0" tint="-0.34998626667073579"/>
      </top>
      <bottom style="thin">
        <color theme="0" tint="-0.34998626667073579"/>
      </bottom>
      <diagonal/>
    </border>
    <border>
      <left/>
      <right/>
      <top style="medium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0" tint="-0.34998626667073579"/>
      </left>
      <right style="thin">
        <color theme="0" tint="-0.34998626667073579"/>
      </right>
      <top/>
      <bottom style="medium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medium">
        <color theme="0" tint="-0.34998626667073579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medium">
        <color theme="0" tint="-0.499984740745262"/>
      </left>
      <right style="thin">
        <color theme="0" tint="-0.34998626667073579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34998626667073579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medium">
        <color theme="0" tint="-0.34998626667073579"/>
      </right>
      <top/>
      <bottom/>
      <diagonal/>
    </border>
    <border>
      <left style="thin">
        <color theme="0" tint="-0.34998626667073579"/>
      </left>
      <right style="medium">
        <color theme="0" tint="-0.34998626667073579"/>
      </right>
      <top/>
      <bottom style="medium">
        <color theme="0" tint="-0.34998626667073579"/>
      </bottom>
      <diagonal/>
    </border>
    <border>
      <left/>
      <right/>
      <top/>
      <bottom style="medium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 diagonalDown="1"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 style="thin">
        <color theme="1" tint="0.499984740745262"/>
      </diagonal>
    </border>
    <border diagonalDown="1"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 style="thin">
        <color theme="0" tint="-0.34998626667073579"/>
      </diagonal>
    </border>
  </borders>
  <cellStyleXfs count="4">
    <xf numFmtId="0" fontId="0" fillId="0" borderId="0">
      <alignment vertical="center"/>
    </xf>
    <xf numFmtId="0" fontId="6" fillId="0" borderId="0"/>
    <xf numFmtId="0" fontId="7" fillId="0" borderId="0"/>
    <xf numFmtId="41" fontId="11" fillId="0" borderId="0" applyFon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8" fillId="3" borderId="15" xfId="1" applyFont="1" applyFill="1" applyBorder="1" applyAlignment="1">
      <alignment horizontal="center" vertical="center" shrinkToFit="1"/>
    </xf>
    <xf numFmtId="0" fontId="8" fillId="3" borderId="15" xfId="1" applyNumberFormat="1" applyFont="1" applyFill="1" applyBorder="1" applyAlignment="1">
      <alignment horizontal="center" vertical="center" wrapText="1" shrinkToFit="1"/>
    </xf>
    <xf numFmtId="0" fontId="8" fillId="3" borderId="15" xfId="1" applyFont="1" applyFill="1" applyBorder="1" applyAlignment="1">
      <alignment horizontal="center" vertical="center" wrapText="1" shrinkToFit="1"/>
    </xf>
    <xf numFmtId="0" fontId="12" fillId="0" borderId="16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179" fontId="3" fillId="0" borderId="0" xfId="0" applyNumberFormat="1" applyFont="1" applyFill="1" applyBorder="1" applyAlignment="1">
      <alignment horizontal="center" vertical="center"/>
    </xf>
    <xf numFmtId="179" fontId="0" fillId="0" borderId="0" xfId="0" applyNumberFormat="1" applyAlignment="1">
      <alignment horizontal="center" vertical="center"/>
    </xf>
    <xf numFmtId="179" fontId="8" fillId="3" borderId="15" xfId="1" applyNumberFormat="1" applyFont="1" applyFill="1" applyBorder="1" applyAlignment="1">
      <alignment horizontal="center" vertical="center" shrinkToFit="1"/>
    </xf>
    <xf numFmtId="0" fontId="12" fillId="4" borderId="16" xfId="0" applyFont="1" applyFill="1" applyBorder="1" applyAlignment="1">
      <alignment horizontal="center" vertical="center" shrinkToFit="1"/>
    </xf>
    <xf numFmtId="0" fontId="3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8" fillId="3" borderId="15" xfId="1" applyNumberFormat="1" applyFont="1" applyFill="1" applyBorder="1" applyAlignment="1">
      <alignment horizontal="center" vertical="center" shrinkToFit="1"/>
    </xf>
    <xf numFmtId="0" fontId="12" fillId="4" borderId="21" xfId="0" applyFont="1" applyFill="1" applyBorder="1" applyAlignment="1">
      <alignment horizontal="center" vertical="center" shrinkToFit="1"/>
    </xf>
    <xf numFmtId="0" fontId="10" fillId="5" borderId="22" xfId="0" applyFont="1" applyFill="1" applyBorder="1" applyAlignment="1">
      <alignment horizontal="center" vertical="center" shrinkToFit="1"/>
    </xf>
    <xf numFmtId="179" fontId="15" fillId="0" borderId="16" xfId="3" applyNumberFormat="1" applyFont="1" applyBorder="1" applyAlignment="1">
      <alignment horizontal="center" vertical="center" shrinkToFit="1"/>
    </xf>
    <xf numFmtId="0" fontId="16" fillId="0" borderId="16" xfId="0" applyFont="1" applyFill="1" applyBorder="1" applyAlignment="1">
      <alignment horizontal="center" vertical="center"/>
    </xf>
    <xf numFmtId="0" fontId="17" fillId="0" borderId="16" xfId="0" applyNumberFormat="1" applyFont="1" applyBorder="1" applyAlignment="1" applyProtection="1">
      <alignment horizontal="center" vertical="center" wrapText="1"/>
      <protection locked="0"/>
    </xf>
    <xf numFmtId="176" fontId="17" fillId="0" borderId="16" xfId="2" applyNumberFormat="1" applyFont="1" applyBorder="1" applyAlignment="1" applyProtection="1">
      <alignment horizontal="center" vertical="center" wrapText="1"/>
      <protection locked="0"/>
    </xf>
    <xf numFmtId="178" fontId="18" fillId="2" borderId="16" xfId="0" applyNumberFormat="1" applyFont="1" applyFill="1" applyBorder="1" applyAlignment="1">
      <alignment horizontal="center" vertical="center" shrinkToFit="1"/>
    </xf>
    <xf numFmtId="179" fontId="15" fillId="4" borderId="16" xfId="3" applyNumberFormat="1" applyFont="1" applyFill="1" applyBorder="1" applyAlignment="1">
      <alignment horizontal="center" vertical="center" shrinkToFit="1"/>
    </xf>
    <xf numFmtId="0" fontId="16" fillId="4" borderId="16" xfId="0" applyFont="1" applyFill="1" applyBorder="1" applyAlignment="1">
      <alignment horizontal="center" vertical="center"/>
    </xf>
    <xf numFmtId="0" fontId="17" fillId="4" borderId="16" xfId="0" applyNumberFormat="1" applyFont="1" applyFill="1" applyBorder="1" applyAlignment="1" applyProtection="1">
      <alignment horizontal="center" vertical="center" wrapText="1"/>
      <protection locked="0"/>
    </xf>
    <xf numFmtId="176" fontId="17" fillId="4" borderId="16" xfId="2" applyNumberFormat="1" applyFont="1" applyFill="1" applyBorder="1" applyAlignment="1" applyProtection="1">
      <alignment horizontal="center" vertical="center" wrapText="1"/>
      <protection locked="0"/>
    </xf>
    <xf numFmtId="178" fontId="18" fillId="4" borderId="16" xfId="0" applyNumberFormat="1" applyFont="1" applyFill="1" applyBorder="1" applyAlignment="1">
      <alignment horizontal="center" vertical="center" shrinkToFit="1"/>
    </xf>
    <xf numFmtId="179" fontId="15" fillId="4" borderId="21" xfId="3" applyNumberFormat="1" applyFont="1" applyFill="1" applyBorder="1" applyAlignment="1">
      <alignment horizontal="center" vertical="center" shrinkToFit="1"/>
    </xf>
    <xf numFmtId="0" fontId="16" fillId="4" borderId="21" xfId="0" applyFont="1" applyFill="1" applyBorder="1" applyAlignment="1">
      <alignment horizontal="center" vertical="center"/>
    </xf>
    <xf numFmtId="0" fontId="17" fillId="4" borderId="21" xfId="0" applyNumberFormat="1" applyFont="1" applyFill="1" applyBorder="1" applyAlignment="1" applyProtection="1">
      <alignment horizontal="center" vertical="center" wrapText="1"/>
      <protection locked="0"/>
    </xf>
    <xf numFmtId="176" fontId="17" fillId="4" borderId="21" xfId="2" applyNumberFormat="1" applyFont="1" applyFill="1" applyBorder="1" applyAlignment="1" applyProtection="1">
      <alignment horizontal="center" vertical="center" wrapText="1"/>
      <protection locked="0"/>
    </xf>
    <xf numFmtId="178" fontId="18" fillId="4" borderId="21" xfId="0" applyNumberFormat="1" applyFont="1" applyFill="1" applyBorder="1" applyAlignment="1">
      <alignment horizontal="center" vertical="center" shrinkToFit="1"/>
    </xf>
    <xf numFmtId="179" fontId="19" fillId="5" borderId="23" xfId="0" applyNumberFormat="1" applyFont="1" applyFill="1" applyBorder="1" applyAlignment="1">
      <alignment horizontal="center" vertical="center"/>
    </xf>
    <xf numFmtId="0" fontId="19" fillId="5" borderId="23" xfId="0" applyFont="1" applyFill="1" applyBorder="1" applyAlignment="1">
      <alignment horizontal="center" vertical="center"/>
    </xf>
    <xf numFmtId="0" fontId="19" fillId="5" borderId="23" xfId="0" applyNumberFormat="1" applyFont="1" applyFill="1" applyBorder="1" applyAlignment="1">
      <alignment horizontal="center" vertical="center"/>
    </xf>
    <xf numFmtId="178" fontId="19" fillId="5" borderId="23" xfId="0" applyNumberFormat="1" applyFont="1" applyFill="1" applyBorder="1" applyAlignment="1">
      <alignment horizontal="center" vertical="center" shrinkToFit="1"/>
    </xf>
    <xf numFmtId="178" fontId="19" fillId="5" borderId="24" xfId="0" applyNumberFormat="1" applyFont="1" applyFill="1" applyBorder="1" applyAlignment="1">
      <alignment horizontal="center" vertical="center" shrinkToFit="1"/>
    </xf>
    <xf numFmtId="0" fontId="18" fillId="0" borderId="0" xfId="0" applyFont="1">
      <alignment vertical="center"/>
    </xf>
    <xf numFmtId="0" fontId="16" fillId="0" borderId="0" xfId="0" applyFont="1" applyAlignment="1">
      <alignment horizontal="right" vertical="center"/>
    </xf>
    <xf numFmtId="0" fontId="20" fillId="3" borderId="26" xfId="1" applyFont="1" applyFill="1" applyBorder="1" applyAlignment="1">
      <alignment horizontal="center" vertical="center" wrapText="1"/>
    </xf>
    <xf numFmtId="0" fontId="20" fillId="3" borderId="26" xfId="1" applyFont="1" applyFill="1" applyBorder="1" applyAlignment="1">
      <alignment horizontal="center" vertical="center" wrapText="1" shrinkToFit="1"/>
    </xf>
    <xf numFmtId="0" fontId="16" fillId="0" borderId="7" xfId="0" applyFont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18" fillId="0" borderId="7" xfId="0" applyFont="1" applyFill="1" applyBorder="1" applyAlignment="1">
      <alignment horizontal="center" vertical="center"/>
    </xf>
    <xf numFmtId="176" fontId="17" fillId="0" borderId="7" xfId="0" applyNumberFormat="1" applyFont="1" applyBorder="1" applyAlignment="1" applyProtection="1">
      <alignment horizontal="center" vertical="center" wrapText="1"/>
      <protection locked="0"/>
    </xf>
    <xf numFmtId="177" fontId="18" fillId="2" borderId="7" xfId="0" applyNumberFormat="1" applyFont="1" applyFill="1" applyBorder="1" applyAlignment="1">
      <alignment horizontal="center" vertical="center" shrinkToFit="1"/>
    </xf>
    <xf numFmtId="0" fontId="21" fillId="0" borderId="7" xfId="0" applyFont="1" applyBorder="1" applyAlignment="1">
      <alignment horizontal="center" vertical="center" shrinkToFit="1"/>
    </xf>
    <xf numFmtId="0" fontId="19" fillId="4" borderId="18" xfId="0" applyFont="1" applyFill="1" applyBorder="1" applyAlignment="1">
      <alignment horizontal="center" vertical="center"/>
    </xf>
    <xf numFmtId="176" fontId="19" fillId="4" borderId="18" xfId="0" applyNumberFormat="1" applyFont="1" applyFill="1" applyBorder="1" applyAlignment="1">
      <alignment horizontal="center" vertical="center"/>
    </xf>
    <xf numFmtId="177" fontId="19" fillId="4" borderId="28" xfId="0" applyNumberFormat="1" applyFont="1" applyFill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wrapText="1"/>
    </xf>
    <xf numFmtId="178" fontId="18" fillId="2" borderId="31" xfId="0" applyNumberFormat="1" applyFont="1" applyFill="1" applyBorder="1" applyAlignment="1">
      <alignment horizontal="center" vertical="center" shrinkToFit="1"/>
    </xf>
    <xf numFmtId="0" fontId="18" fillId="0" borderId="32" xfId="0" applyFont="1" applyFill="1" applyBorder="1" applyAlignment="1">
      <alignment horizontal="center" vertical="center"/>
    </xf>
    <xf numFmtId="176" fontId="17" fillId="0" borderId="31" xfId="2" applyNumberFormat="1" applyFont="1" applyBorder="1" applyAlignment="1" applyProtection="1">
      <alignment horizontal="center" vertical="center" wrapText="1"/>
      <protection locked="0"/>
    </xf>
    <xf numFmtId="41" fontId="0" fillId="0" borderId="0" xfId="3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8" fillId="3" borderId="6" xfId="1" applyFont="1" applyFill="1" applyBorder="1" applyAlignment="1">
      <alignment horizontal="center" vertical="center" wrapText="1" shrinkToFit="1"/>
    </xf>
    <xf numFmtId="0" fontId="9" fillId="3" borderId="6" xfId="0" applyFont="1" applyFill="1" applyBorder="1" applyAlignment="1">
      <alignment horizontal="center" vertical="center"/>
    </xf>
    <xf numFmtId="0" fontId="8" fillId="3" borderId="6" xfId="1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10" fillId="4" borderId="17" xfId="0" applyFont="1" applyFill="1" applyBorder="1" applyAlignment="1">
      <alignment horizontal="center" vertical="center" shrinkToFit="1"/>
    </xf>
    <xf numFmtId="0" fontId="10" fillId="4" borderId="18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right" vertical="center"/>
    </xf>
    <xf numFmtId="0" fontId="8" fillId="3" borderId="8" xfId="1" applyFont="1" applyFill="1" applyBorder="1" applyAlignment="1">
      <alignment horizontal="center" vertical="center" wrapText="1" shrinkToFit="1"/>
    </xf>
    <xf numFmtId="0" fontId="8" fillId="3" borderId="25" xfId="1" applyFont="1" applyFill="1" applyBorder="1" applyAlignment="1">
      <alignment horizontal="center" vertical="center" wrapText="1" shrinkToFit="1"/>
    </xf>
    <xf numFmtId="0" fontId="20" fillId="3" borderId="9" xfId="0" applyFont="1" applyFill="1" applyBorder="1" applyAlignment="1">
      <alignment horizontal="center" vertical="center"/>
    </xf>
    <xf numFmtId="0" fontId="20" fillId="3" borderId="26" xfId="0" applyFont="1" applyFill="1" applyBorder="1" applyAlignment="1">
      <alignment horizontal="center" vertical="center"/>
    </xf>
    <xf numFmtId="0" fontId="20" fillId="3" borderId="9" xfId="1" applyFont="1" applyFill="1" applyBorder="1" applyAlignment="1">
      <alignment horizontal="center" vertical="center" wrapText="1" shrinkToFit="1"/>
    </xf>
    <xf numFmtId="0" fontId="20" fillId="3" borderId="26" xfId="1" applyFont="1" applyFill="1" applyBorder="1" applyAlignment="1">
      <alignment horizontal="center" vertical="center" shrinkToFit="1"/>
    </xf>
    <xf numFmtId="0" fontId="20" fillId="3" borderId="10" xfId="1" applyFont="1" applyFill="1" applyBorder="1" applyAlignment="1">
      <alignment horizontal="center" vertical="center" wrapText="1" shrinkToFit="1"/>
    </xf>
    <xf numFmtId="0" fontId="20" fillId="3" borderId="11" xfId="1" applyFont="1" applyFill="1" applyBorder="1" applyAlignment="1">
      <alignment horizontal="center" vertical="center" wrapText="1" shrinkToFit="1"/>
    </xf>
    <xf numFmtId="0" fontId="20" fillId="3" borderId="12" xfId="1" applyFont="1" applyFill="1" applyBorder="1" applyAlignment="1">
      <alignment horizontal="center" vertical="center" wrapText="1" shrinkToFit="1"/>
    </xf>
    <xf numFmtId="0" fontId="20" fillId="3" borderId="13" xfId="1" applyFont="1" applyFill="1" applyBorder="1" applyAlignment="1">
      <alignment horizontal="center" vertical="center" wrapText="1" shrinkToFit="1"/>
    </xf>
    <xf numFmtId="0" fontId="20" fillId="3" borderId="27" xfId="1" applyFont="1" applyFill="1" applyBorder="1" applyAlignment="1">
      <alignment horizontal="center" vertical="center" wrapText="1" shrinkToFit="1"/>
    </xf>
    <xf numFmtId="0" fontId="2" fillId="0" borderId="1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</cellXfs>
  <cellStyles count="4">
    <cellStyle name="쉼표 [0]" xfId="3" builtinId="6"/>
    <cellStyle name="표준" xfId="0" builtinId="0"/>
    <cellStyle name="표준 2" xfId="2" xr:uid="{00000000-0005-0000-0000-000001000000}"/>
    <cellStyle name="표준_서울" xfId="1" xr:uid="{00000000-0005-0000-0000-000002000000}"/>
  </cellStyles>
  <dxfs count="0"/>
  <tableStyles count="0" defaultTableStyle="TableStyleMedium2" defaultPivotStyle="PivotStyleLight16"/>
  <colors>
    <mruColors>
      <color rgb="FF0036A2"/>
      <color rgb="FFFFF8CD"/>
      <color rgb="FFF8FD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7"/>
  <sheetViews>
    <sheetView tabSelected="1" view="pageBreakPreview" zoomScaleNormal="100" zoomScaleSheetLayoutView="100" workbookViewId="0">
      <pane ySplit="6" topLeftCell="A7" activePane="bottomLeft" state="frozen"/>
      <selection pane="bottomLeft" activeCell="C23" sqref="C23"/>
    </sheetView>
  </sheetViews>
  <sheetFormatPr defaultRowHeight="16.5" x14ac:dyDescent="0.3"/>
  <cols>
    <col min="1" max="1" width="17.5" customWidth="1"/>
    <col min="2" max="2" width="13.625" style="9" customWidth="1"/>
    <col min="3" max="3" width="15.25" style="7" bestFit="1" customWidth="1"/>
    <col min="4" max="4" width="14.625" style="13" customWidth="1"/>
    <col min="5" max="5" width="16.25" style="7" customWidth="1"/>
    <col min="6" max="6" width="12.625" style="7" customWidth="1"/>
    <col min="7" max="7" width="13.125" style="7" customWidth="1"/>
  </cols>
  <sheetData>
    <row r="1" spans="1:7" ht="20.25" customHeight="1" x14ac:dyDescent="0.3">
      <c r="A1" s="55" t="s">
        <v>49</v>
      </c>
      <c r="B1" s="56"/>
      <c r="C1" s="56"/>
      <c r="D1" s="56"/>
      <c r="E1" s="56"/>
      <c r="F1" s="56"/>
      <c r="G1" s="57"/>
    </row>
    <row r="2" spans="1:7" ht="33.75" customHeight="1" thickBot="1" x14ac:dyDescent="0.35">
      <c r="A2" s="58" t="s">
        <v>50</v>
      </c>
      <c r="B2" s="59"/>
      <c r="C2" s="59"/>
      <c r="D2" s="59"/>
      <c r="E2" s="59"/>
      <c r="F2" s="59"/>
      <c r="G2" s="60"/>
    </row>
    <row r="3" spans="1:7" ht="18" customHeight="1" thickTop="1" x14ac:dyDescent="0.3">
      <c r="A3" s="2"/>
      <c r="B3" s="8"/>
      <c r="C3" s="2"/>
      <c r="D3" s="12"/>
      <c r="E3" s="2"/>
      <c r="F3" s="2"/>
      <c r="G3" s="2"/>
    </row>
    <row r="4" spans="1:7" ht="19.5" customHeight="1" thickBot="1" x14ac:dyDescent="0.35">
      <c r="A4" s="1" t="s">
        <v>11</v>
      </c>
      <c r="F4" s="68" t="s">
        <v>51</v>
      </c>
      <c r="G4" s="68"/>
    </row>
    <row r="5" spans="1:7" ht="31.5" customHeight="1" x14ac:dyDescent="0.3">
      <c r="A5" s="64" t="s">
        <v>1</v>
      </c>
      <c r="B5" s="63" t="s">
        <v>7</v>
      </c>
      <c r="C5" s="63"/>
      <c r="D5" s="61" t="s">
        <v>2</v>
      </c>
      <c r="E5" s="61"/>
      <c r="F5" s="61" t="s">
        <v>3</v>
      </c>
      <c r="G5" s="62"/>
    </row>
    <row r="6" spans="1:7" ht="29.25" x14ac:dyDescent="0.3">
      <c r="A6" s="65"/>
      <c r="B6" s="10" t="s">
        <v>4</v>
      </c>
      <c r="C6" s="5" t="s">
        <v>38</v>
      </c>
      <c r="D6" s="14" t="s">
        <v>4</v>
      </c>
      <c r="E6" s="3" t="s">
        <v>8</v>
      </c>
      <c r="F6" s="4" t="s">
        <v>5</v>
      </c>
      <c r="G6" s="5" t="s">
        <v>9</v>
      </c>
    </row>
    <row r="7" spans="1:7" ht="24.95" customHeight="1" x14ac:dyDescent="0.3">
      <c r="A7" s="6" t="s">
        <v>33</v>
      </c>
      <c r="B7" s="17">
        <v>5</v>
      </c>
      <c r="C7" s="18">
        <v>1</v>
      </c>
      <c r="D7" s="19">
        <v>62</v>
      </c>
      <c r="E7" s="20">
        <v>1</v>
      </c>
      <c r="F7" s="21">
        <f t="shared" ref="F7:F29" si="0">D7/B7</f>
        <v>12.4</v>
      </c>
      <c r="G7" s="21">
        <f t="shared" ref="G7:G29" si="1">E7/C7</f>
        <v>1</v>
      </c>
    </row>
    <row r="8" spans="1:7" ht="24.95" customHeight="1" x14ac:dyDescent="0.3">
      <c r="A8" s="6" t="s">
        <v>13</v>
      </c>
      <c r="B8" s="17">
        <v>3</v>
      </c>
      <c r="C8" s="18">
        <v>1</v>
      </c>
      <c r="D8" s="19">
        <v>21</v>
      </c>
      <c r="E8" s="20"/>
      <c r="F8" s="21">
        <f t="shared" ref="F8:F23" si="2">D8/B8</f>
        <v>7</v>
      </c>
      <c r="G8" s="21">
        <f t="shared" ref="G8:G23" si="3">E8/C8</f>
        <v>0</v>
      </c>
    </row>
    <row r="9" spans="1:7" ht="24.95" customHeight="1" x14ac:dyDescent="0.3">
      <c r="A9" s="6" t="s">
        <v>40</v>
      </c>
      <c r="B9" s="17">
        <v>3</v>
      </c>
      <c r="C9" s="18">
        <v>1</v>
      </c>
      <c r="D9" s="19">
        <v>26</v>
      </c>
      <c r="E9" s="20"/>
      <c r="F9" s="21">
        <f t="shared" si="2"/>
        <v>8.6666666666666661</v>
      </c>
      <c r="G9" s="21">
        <f t="shared" si="3"/>
        <v>0</v>
      </c>
    </row>
    <row r="10" spans="1:7" ht="24.95" customHeight="1" x14ac:dyDescent="0.3">
      <c r="A10" s="6" t="s">
        <v>34</v>
      </c>
      <c r="B10" s="17">
        <v>3</v>
      </c>
      <c r="C10" s="18">
        <v>1</v>
      </c>
      <c r="D10" s="19">
        <v>37</v>
      </c>
      <c r="E10" s="20">
        <v>1</v>
      </c>
      <c r="F10" s="21">
        <f t="shared" si="2"/>
        <v>12.333333333333334</v>
      </c>
      <c r="G10" s="21">
        <f t="shared" si="3"/>
        <v>1</v>
      </c>
    </row>
    <row r="11" spans="1:7" ht="24.95" customHeight="1" x14ac:dyDescent="0.3">
      <c r="A11" s="6" t="s">
        <v>35</v>
      </c>
      <c r="B11" s="17">
        <v>3</v>
      </c>
      <c r="C11" s="18">
        <v>1</v>
      </c>
      <c r="D11" s="19">
        <v>22</v>
      </c>
      <c r="E11" s="20"/>
      <c r="F11" s="21">
        <f t="shared" si="2"/>
        <v>7.333333333333333</v>
      </c>
      <c r="G11" s="21">
        <f t="shared" si="3"/>
        <v>0</v>
      </c>
    </row>
    <row r="12" spans="1:7" ht="24.95" customHeight="1" x14ac:dyDescent="0.3">
      <c r="A12" s="6" t="s">
        <v>20</v>
      </c>
      <c r="B12" s="17">
        <v>6</v>
      </c>
      <c r="C12" s="18">
        <v>1</v>
      </c>
      <c r="D12" s="19">
        <v>57</v>
      </c>
      <c r="E12" s="20"/>
      <c r="F12" s="21">
        <f t="shared" si="2"/>
        <v>9.5</v>
      </c>
      <c r="G12" s="21">
        <f t="shared" si="3"/>
        <v>0</v>
      </c>
    </row>
    <row r="13" spans="1:7" ht="24.95" customHeight="1" x14ac:dyDescent="0.3">
      <c r="A13" s="6" t="s">
        <v>21</v>
      </c>
      <c r="B13" s="17">
        <v>3</v>
      </c>
      <c r="C13" s="18">
        <v>1</v>
      </c>
      <c r="D13" s="19">
        <v>16</v>
      </c>
      <c r="E13" s="20">
        <v>1</v>
      </c>
      <c r="F13" s="21">
        <f t="shared" si="2"/>
        <v>5.333333333333333</v>
      </c>
      <c r="G13" s="21">
        <f t="shared" si="3"/>
        <v>1</v>
      </c>
    </row>
    <row r="14" spans="1:7" ht="24.95" customHeight="1" x14ac:dyDescent="0.3">
      <c r="A14" s="6" t="s">
        <v>41</v>
      </c>
      <c r="B14" s="17">
        <v>3</v>
      </c>
      <c r="C14" s="18">
        <v>1</v>
      </c>
      <c r="D14" s="19">
        <v>21</v>
      </c>
      <c r="E14" s="20"/>
      <c r="F14" s="21">
        <f t="shared" si="2"/>
        <v>7</v>
      </c>
      <c r="G14" s="21">
        <f t="shared" si="3"/>
        <v>0</v>
      </c>
    </row>
    <row r="15" spans="1:7" ht="24.95" customHeight="1" x14ac:dyDescent="0.3">
      <c r="A15" s="6" t="s">
        <v>22</v>
      </c>
      <c r="B15" s="17">
        <v>3</v>
      </c>
      <c r="C15" s="18">
        <v>1</v>
      </c>
      <c r="D15" s="19">
        <v>18</v>
      </c>
      <c r="E15" s="20"/>
      <c r="F15" s="21">
        <f t="shared" si="2"/>
        <v>6</v>
      </c>
      <c r="G15" s="21">
        <f t="shared" si="3"/>
        <v>0</v>
      </c>
    </row>
    <row r="16" spans="1:7" ht="24.95" customHeight="1" x14ac:dyDescent="0.3">
      <c r="A16" s="6" t="s">
        <v>23</v>
      </c>
      <c r="B16" s="17">
        <v>7</v>
      </c>
      <c r="C16" s="18">
        <v>1</v>
      </c>
      <c r="D16" s="19">
        <v>48</v>
      </c>
      <c r="E16" s="20">
        <v>2</v>
      </c>
      <c r="F16" s="21">
        <f t="shared" si="2"/>
        <v>6.8571428571428568</v>
      </c>
      <c r="G16" s="21">
        <f t="shared" si="3"/>
        <v>2</v>
      </c>
    </row>
    <row r="17" spans="1:7" ht="24.95" customHeight="1" x14ac:dyDescent="0.3">
      <c r="A17" s="6" t="s">
        <v>24</v>
      </c>
      <c r="B17" s="17">
        <v>3</v>
      </c>
      <c r="C17" s="18">
        <v>1</v>
      </c>
      <c r="D17" s="19">
        <v>34</v>
      </c>
      <c r="E17" s="20"/>
      <c r="F17" s="21">
        <f t="shared" si="2"/>
        <v>11.333333333333334</v>
      </c>
      <c r="G17" s="21">
        <f t="shared" si="3"/>
        <v>0</v>
      </c>
    </row>
    <row r="18" spans="1:7" ht="24.95" customHeight="1" x14ac:dyDescent="0.3">
      <c r="A18" s="6" t="s">
        <v>25</v>
      </c>
      <c r="B18" s="17">
        <v>4</v>
      </c>
      <c r="C18" s="18">
        <v>1</v>
      </c>
      <c r="D18" s="19">
        <v>43</v>
      </c>
      <c r="E18" s="20"/>
      <c r="F18" s="21">
        <f t="shared" si="2"/>
        <v>10.75</v>
      </c>
      <c r="G18" s="21">
        <f t="shared" si="3"/>
        <v>0</v>
      </c>
    </row>
    <row r="19" spans="1:7" ht="24.95" customHeight="1" x14ac:dyDescent="0.3">
      <c r="A19" s="6" t="s">
        <v>0</v>
      </c>
      <c r="B19" s="17">
        <v>9</v>
      </c>
      <c r="C19" s="18">
        <v>1</v>
      </c>
      <c r="D19" s="19">
        <v>76</v>
      </c>
      <c r="E19" s="20"/>
      <c r="F19" s="21">
        <f t="shared" si="2"/>
        <v>8.4444444444444446</v>
      </c>
      <c r="G19" s="21">
        <f t="shared" si="3"/>
        <v>0</v>
      </c>
    </row>
    <row r="20" spans="1:7" ht="24.95" customHeight="1" x14ac:dyDescent="0.3">
      <c r="A20" s="6" t="s">
        <v>26</v>
      </c>
      <c r="B20" s="17">
        <v>3</v>
      </c>
      <c r="C20" s="18">
        <v>1</v>
      </c>
      <c r="D20" s="19">
        <v>15</v>
      </c>
      <c r="E20" s="20"/>
      <c r="F20" s="21">
        <f t="shared" si="2"/>
        <v>5</v>
      </c>
      <c r="G20" s="21">
        <f t="shared" si="3"/>
        <v>0</v>
      </c>
    </row>
    <row r="21" spans="1:7" ht="24.95" customHeight="1" x14ac:dyDescent="0.3">
      <c r="A21" s="6" t="s">
        <v>42</v>
      </c>
      <c r="B21" s="17">
        <v>3</v>
      </c>
      <c r="C21" s="18">
        <v>1</v>
      </c>
      <c r="D21" s="19">
        <v>5</v>
      </c>
      <c r="E21" s="20"/>
      <c r="F21" s="21">
        <f t="shared" si="2"/>
        <v>1.6666666666666667</v>
      </c>
      <c r="G21" s="21">
        <f t="shared" si="3"/>
        <v>0</v>
      </c>
    </row>
    <row r="22" spans="1:7" ht="24.95" customHeight="1" x14ac:dyDescent="0.3">
      <c r="A22" s="6" t="s">
        <v>27</v>
      </c>
      <c r="B22" s="17">
        <v>3</v>
      </c>
      <c r="C22" s="18">
        <v>1</v>
      </c>
      <c r="D22" s="19">
        <v>21</v>
      </c>
      <c r="E22" s="20"/>
      <c r="F22" s="21">
        <f t="shared" si="2"/>
        <v>7</v>
      </c>
      <c r="G22" s="21">
        <f t="shared" si="3"/>
        <v>0</v>
      </c>
    </row>
    <row r="23" spans="1:7" ht="24.95" customHeight="1" x14ac:dyDescent="0.3">
      <c r="A23" s="6" t="s">
        <v>43</v>
      </c>
      <c r="B23" s="17">
        <v>4</v>
      </c>
      <c r="C23" s="18">
        <v>1</v>
      </c>
      <c r="D23" s="19">
        <v>14</v>
      </c>
      <c r="E23" s="20"/>
      <c r="F23" s="21">
        <f t="shared" si="2"/>
        <v>3.5</v>
      </c>
      <c r="G23" s="21">
        <f t="shared" si="3"/>
        <v>0</v>
      </c>
    </row>
    <row r="24" spans="1:7" ht="24.95" customHeight="1" x14ac:dyDescent="0.3">
      <c r="A24" s="11" t="s">
        <v>17</v>
      </c>
      <c r="B24" s="22">
        <f>SUM(B7:B23)</f>
        <v>68</v>
      </c>
      <c r="C24" s="23" t="s">
        <v>44</v>
      </c>
      <c r="D24" s="24">
        <f>SUM(D7:D23)</f>
        <v>536</v>
      </c>
      <c r="E24" s="25">
        <f>SUM(E7:E23)</f>
        <v>5</v>
      </c>
      <c r="F24" s="26">
        <f>D24/B24</f>
        <v>7.882352941176471</v>
      </c>
      <c r="G24" s="26">
        <f>E24/5</f>
        <v>1</v>
      </c>
    </row>
    <row r="25" spans="1:7" ht="24.95" customHeight="1" x14ac:dyDescent="0.3">
      <c r="A25" s="6" t="s">
        <v>14</v>
      </c>
      <c r="B25" s="17">
        <v>3</v>
      </c>
      <c r="C25" s="18">
        <v>0</v>
      </c>
      <c r="D25" s="19">
        <v>32</v>
      </c>
      <c r="E25" s="53"/>
      <c r="F25" s="21">
        <f t="shared" si="0"/>
        <v>10.666666666666666</v>
      </c>
      <c r="G25" s="51"/>
    </row>
    <row r="26" spans="1:7" ht="24.95" customHeight="1" x14ac:dyDescent="0.3">
      <c r="A26" s="6" t="s">
        <v>31</v>
      </c>
      <c r="B26" s="17">
        <v>2</v>
      </c>
      <c r="C26" s="18">
        <v>0</v>
      </c>
      <c r="D26" s="19">
        <v>24</v>
      </c>
      <c r="E26" s="53"/>
      <c r="F26" s="21">
        <f t="shared" si="0"/>
        <v>12</v>
      </c>
      <c r="G26" s="51"/>
    </row>
    <row r="27" spans="1:7" ht="24.95" customHeight="1" x14ac:dyDescent="0.3">
      <c r="A27" s="6" t="s">
        <v>15</v>
      </c>
      <c r="B27" s="17">
        <v>4</v>
      </c>
      <c r="C27" s="18">
        <v>1</v>
      </c>
      <c r="D27" s="19">
        <v>56</v>
      </c>
      <c r="E27" s="20"/>
      <c r="F27" s="21">
        <f t="shared" si="0"/>
        <v>14</v>
      </c>
      <c r="G27" s="21">
        <f t="shared" si="1"/>
        <v>0</v>
      </c>
    </row>
    <row r="28" spans="1:7" ht="24.95" customHeight="1" x14ac:dyDescent="0.3">
      <c r="A28" s="6" t="s">
        <v>16</v>
      </c>
      <c r="B28" s="17">
        <v>2</v>
      </c>
      <c r="C28" s="18">
        <v>0</v>
      </c>
      <c r="D28" s="19">
        <v>26</v>
      </c>
      <c r="E28" s="53"/>
      <c r="F28" s="21">
        <f t="shared" si="0"/>
        <v>13</v>
      </c>
      <c r="G28" s="51"/>
    </row>
    <row r="29" spans="1:7" ht="24.95" customHeight="1" x14ac:dyDescent="0.3">
      <c r="A29" s="6" t="s">
        <v>19</v>
      </c>
      <c r="B29" s="17">
        <v>5</v>
      </c>
      <c r="C29" s="18">
        <v>1</v>
      </c>
      <c r="D29" s="19">
        <v>73</v>
      </c>
      <c r="E29" s="20">
        <v>5</v>
      </c>
      <c r="F29" s="21">
        <f t="shared" si="0"/>
        <v>14.6</v>
      </c>
      <c r="G29" s="21">
        <f t="shared" si="1"/>
        <v>5</v>
      </c>
    </row>
    <row r="30" spans="1:7" ht="24.95" customHeight="1" thickBot="1" x14ac:dyDescent="0.35">
      <c r="A30" s="15" t="s">
        <v>18</v>
      </c>
      <c r="B30" s="27">
        <f>SUM(B25:B29)</f>
        <v>16</v>
      </c>
      <c r="C30" s="28">
        <f>SUM(C25:C29)</f>
        <v>2</v>
      </c>
      <c r="D30" s="29">
        <f>SUM(D25:D29)</f>
        <v>211</v>
      </c>
      <c r="E30" s="30">
        <f>SUM(E25:E29)</f>
        <v>5</v>
      </c>
      <c r="F30" s="31">
        <f>D30/B30</f>
        <v>13.1875</v>
      </c>
      <c r="G30" s="31">
        <f>E30/C30</f>
        <v>2.5</v>
      </c>
    </row>
    <row r="31" spans="1:7" ht="24.95" customHeight="1" thickBot="1" x14ac:dyDescent="0.35">
      <c r="A31" s="16" t="s">
        <v>6</v>
      </c>
      <c r="B31" s="32">
        <f>B24+B30</f>
        <v>84</v>
      </c>
      <c r="C31" s="33">
        <v>8</v>
      </c>
      <c r="D31" s="34">
        <f>D24+D30</f>
        <v>747</v>
      </c>
      <c r="E31" s="34">
        <f>E24+E30</f>
        <v>10</v>
      </c>
      <c r="F31" s="35">
        <f>D31/B31</f>
        <v>8.8928571428571423</v>
      </c>
      <c r="G31" s="36">
        <f>E31/C31</f>
        <v>1.25</v>
      </c>
    </row>
    <row r="32" spans="1:7" ht="19.5" customHeight="1" x14ac:dyDescent="0.3">
      <c r="A32" s="1"/>
      <c r="B32" s="37"/>
      <c r="C32" s="37"/>
      <c r="D32" s="37"/>
      <c r="E32" s="37"/>
      <c r="F32" s="37"/>
      <c r="G32" s="38"/>
    </row>
    <row r="33" spans="1:7" ht="19.5" customHeight="1" x14ac:dyDescent="0.3">
      <c r="A33" s="1"/>
      <c r="B33" s="37"/>
      <c r="C33" s="37"/>
      <c r="D33" s="37"/>
      <c r="E33" s="37"/>
      <c r="F33" s="37"/>
      <c r="G33" s="38"/>
    </row>
    <row r="34" spans="1:7" ht="19.5" customHeight="1" x14ac:dyDescent="0.3">
      <c r="A34" s="1"/>
      <c r="B34" s="37"/>
      <c r="C34" s="37"/>
      <c r="D34" s="37"/>
      <c r="E34" s="37"/>
      <c r="F34" s="37"/>
      <c r="G34" s="38"/>
    </row>
    <row r="35" spans="1:7" ht="19.5" customHeight="1" thickBot="1" x14ac:dyDescent="0.35">
      <c r="A35" s="1" t="s">
        <v>12</v>
      </c>
      <c r="B35" s="37"/>
      <c r="C35" s="37"/>
      <c r="D35" s="37"/>
      <c r="E35" s="37"/>
      <c r="F35" s="37"/>
      <c r="G35" s="38"/>
    </row>
    <row r="36" spans="1:7" ht="19.5" x14ac:dyDescent="0.3">
      <c r="A36" s="69" t="s">
        <v>28</v>
      </c>
      <c r="B36" s="71" t="s">
        <v>1</v>
      </c>
      <c r="C36" s="73" t="s">
        <v>30</v>
      </c>
      <c r="D36" s="75" t="s">
        <v>2</v>
      </c>
      <c r="E36" s="76"/>
      <c r="F36" s="77"/>
      <c r="G36" s="78" t="s">
        <v>3</v>
      </c>
    </row>
    <row r="37" spans="1:7" ht="58.5" x14ac:dyDescent="0.3">
      <c r="A37" s="70"/>
      <c r="B37" s="72"/>
      <c r="C37" s="74"/>
      <c r="D37" s="39" t="s">
        <v>39</v>
      </c>
      <c r="E37" s="39" t="s">
        <v>48</v>
      </c>
      <c r="F37" s="40" t="s">
        <v>10</v>
      </c>
      <c r="G37" s="79"/>
    </row>
    <row r="38" spans="1:7" ht="33" x14ac:dyDescent="0.3">
      <c r="A38" s="50" t="s">
        <v>37</v>
      </c>
      <c r="B38" s="41" t="s">
        <v>20</v>
      </c>
      <c r="C38" s="42">
        <v>1</v>
      </c>
      <c r="D38" s="43">
        <v>0</v>
      </c>
      <c r="E38" s="43">
        <v>19</v>
      </c>
      <c r="F38" s="44">
        <f t="shared" ref="F38:F40" si="4">SUM(D38:E38)</f>
        <v>19</v>
      </c>
      <c r="G38" s="45">
        <f t="shared" ref="G38:G51" si="5">F38/C38</f>
        <v>19</v>
      </c>
    </row>
    <row r="39" spans="1:7" ht="33" customHeight="1" x14ac:dyDescent="0.3">
      <c r="A39" s="80" t="s">
        <v>36</v>
      </c>
      <c r="B39" s="46" t="s">
        <v>32</v>
      </c>
      <c r="C39" s="42">
        <v>1</v>
      </c>
      <c r="D39" s="43">
        <v>1</v>
      </c>
      <c r="E39" s="43">
        <v>16</v>
      </c>
      <c r="F39" s="44">
        <f t="shared" si="4"/>
        <v>17</v>
      </c>
      <c r="G39" s="45">
        <f t="shared" si="5"/>
        <v>17</v>
      </c>
    </row>
    <row r="40" spans="1:7" ht="33" customHeight="1" x14ac:dyDescent="0.3">
      <c r="A40" s="81"/>
      <c r="B40" s="41" t="s">
        <v>0</v>
      </c>
      <c r="C40" s="42">
        <v>1</v>
      </c>
      <c r="D40" s="43">
        <v>1</v>
      </c>
      <c r="E40" s="43">
        <v>43</v>
      </c>
      <c r="F40" s="44">
        <f t="shared" si="4"/>
        <v>44</v>
      </c>
      <c r="G40" s="45">
        <f t="shared" si="5"/>
        <v>44</v>
      </c>
    </row>
    <row r="41" spans="1:7" ht="33" customHeight="1" x14ac:dyDescent="0.3">
      <c r="A41" s="82"/>
      <c r="B41" s="41" t="s">
        <v>35</v>
      </c>
      <c r="C41" s="42">
        <v>1</v>
      </c>
      <c r="D41" s="43">
        <v>2</v>
      </c>
      <c r="E41" s="43">
        <v>15</v>
      </c>
      <c r="F41" s="44">
        <f t="shared" ref="F41" si="6">SUM(D41:E41)</f>
        <v>17</v>
      </c>
      <c r="G41" s="45">
        <f t="shared" ref="G41" si="7">F41/C41</f>
        <v>17</v>
      </c>
    </row>
    <row r="42" spans="1:7" ht="33" customHeight="1" x14ac:dyDescent="0.3">
      <c r="A42" s="80" t="s">
        <v>45</v>
      </c>
      <c r="B42" s="41" t="s">
        <v>40</v>
      </c>
      <c r="C42" s="42">
        <v>1</v>
      </c>
      <c r="D42" s="43">
        <v>2</v>
      </c>
      <c r="E42" s="43">
        <v>16</v>
      </c>
      <c r="F42" s="44">
        <f t="shared" ref="F42:F50" si="8">SUM(D42:E42)</f>
        <v>18</v>
      </c>
      <c r="G42" s="45">
        <f t="shared" ref="G42:G50" si="9">F42/C42</f>
        <v>18</v>
      </c>
    </row>
    <row r="43" spans="1:7" ht="33" customHeight="1" x14ac:dyDescent="0.3">
      <c r="A43" s="82"/>
      <c r="B43" s="41" t="s">
        <v>22</v>
      </c>
      <c r="C43" s="42">
        <v>1</v>
      </c>
      <c r="D43" s="43">
        <v>4</v>
      </c>
      <c r="E43" s="43">
        <v>10</v>
      </c>
      <c r="F43" s="44">
        <f t="shared" si="8"/>
        <v>14</v>
      </c>
      <c r="G43" s="45">
        <f t="shared" si="9"/>
        <v>14</v>
      </c>
    </row>
    <row r="44" spans="1:7" ht="33" customHeight="1" x14ac:dyDescent="0.3">
      <c r="A44" s="80" t="s">
        <v>46</v>
      </c>
      <c r="B44" s="41" t="s">
        <v>20</v>
      </c>
      <c r="C44" s="42">
        <v>1</v>
      </c>
      <c r="D44" s="43">
        <v>3</v>
      </c>
      <c r="E44" s="52"/>
      <c r="F44" s="44">
        <f t="shared" si="8"/>
        <v>3</v>
      </c>
      <c r="G44" s="45">
        <f t="shared" si="9"/>
        <v>3</v>
      </c>
    </row>
    <row r="45" spans="1:7" ht="33" customHeight="1" x14ac:dyDescent="0.3">
      <c r="A45" s="82"/>
      <c r="B45" s="41" t="s">
        <v>34</v>
      </c>
      <c r="C45" s="42">
        <v>1</v>
      </c>
      <c r="D45" s="43">
        <v>6</v>
      </c>
      <c r="E45" s="52"/>
      <c r="F45" s="44">
        <f t="shared" si="8"/>
        <v>6</v>
      </c>
      <c r="G45" s="45">
        <f t="shared" si="9"/>
        <v>6</v>
      </c>
    </row>
    <row r="46" spans="1:7" ht="33" customHeight="1" x14ac:dyDescent="0.3">
      <c r="A46" s="50" t="s">
        <v>29</v>
      </c>
      <c r="B46" s="41" t="s">
        <v>20</v>
      </c>
      <c r="C46" s="42">
        <v>1</v>
      </c>
      <c r="D46" s="43">
        <v>7</v>
      </c>
      <c r="E46" s="52"/>
      <c r="F46" s="44">
        <f t="shared" si="8"/>
        <v>7</v>
      </c>
      <c r="G46" s="45">
        <f t="shared" si="9"/>
        <v>7</v>
      </c>
    </row>
    <row r="47" spans="1:7" ht="33" customHeight="1" x14ac:dyDescent="0.3">
      <c r="A47" s="80" t="s">
        <v>47</v>
      </c>
      <c r="B47" s="41" t="s">
        <v>24</v>
      </c>
      <c r="C47" s="42">
        <v>1</v>
      </c>
      <c r="D47" s="43">
        <v>5</v>
      </c>
      <c r="E47" s="52"/>
      <c r="F47" s="44">
        <f t="shared" si="8"/>
        <v>5</v>
      </c>
      <c r="G47" s="45">
        <f t="shared" si="9"/>
        <v>5</v>
      </c>
    </row>
    <row r="48" spans="1:7" ht="33" customHeight="1" x14ac:dyDescent="0.3">
      <c r="A48" s="81"/>
      <c r="B48" s="41" t="s">
        <v>25</v>
      </c>
      <c r="C48" s="42">
        <v>1</v>
      </c>
      <c r="D48" s="43">
        <v>9</v>
      </c>
      <c r="E48" s="52"/>
      <c r="F48" s="44">
        <f t="shared" si="8"/>
        <v>9</v>
      </c>
      <c r="G48" s="45">
        <f t="shared" si="9"/>
        <v>9</v>
      </c>
    </row>
    <row r="49" spans="1:7" ht="33" customHeight="1" x14ac:dyDescent="0.3">
      <c r="A49" s="81"/>
      <c r="B49" s="41" t="s">
        <v>23</v>
      </c>
      <c r="C49" s="42">
        <v>2</v>
      </c>
      <c r="D49" s="43">
        <v>16</v>
      </c>
      <c r="E49" s="52"/>
      <c r="F49" s="44">
        <f t="shared" si="8"/>
        <v>16</v>
      </c>
      <c r="G49" s="45">
        <f t="shared" si="9"/>
        <v>8</v>
      </c>
    </row>
    <row r="50" spans="1:7" ht="33" customHeight="1" x14ac:dyDescent="0.3">
      <c r="A50" s="82"/>
      <c r="B50" s="41" t="s">
        <v>26</v>
      </c>
      <c r="C50" s="42">
        <v>1</v>
      </c>
      <c r="D50" s="43">
        <v>4</v>
      </c>
      <c r="E50" s="52"/>
      <c r="F50" s="44">
        <f t="shared" si="8"/>
        <v>4</v>
      </c>
      <c r="G50" s="45">
        <f t="shared" si="9"/>
        <v>4</v>
      </c>
    </row>
    <row r="51" spans="1:7" ht="22.5" customHeight="1" thickBot="1" x14ac:dyDescent="0.35">
      <c r="A51" s="66" t="s">
        <v>6</v>
      </c>
      <c r="B51" s="67"/>
      <c r="C51" s="47">
        <f>SUM(C38:C50)</f>
        <v>14</v>
      </c>
      <c r="D51" s="47">
        <f>SUM(D38:D50)</f>
        <v>60</v>
      </c>
      <c r="E51" s="47">
        <f>SUM(E38:E50)</f>
        <v>119</v>
      </c>
      <c r="F51" s="48">
        <f>SUM(F38:F50)</f>
        <v>179</v>
      </c>
      <c r="G51" s="49">
        <f t="shared" si="5"/>
        <v>12.785714285714286</v>
      </c>
    </row>
    <row r="57" spans="1:7" x14ac:dyDescent="0.3">
      <c r="D57" s="54"/>
    </row>
  </sheetData>
  <mergeCells count="17">
    <mergeCell ref="A51:B51"/>
    <mergeCell ref="F4:G4"/>
    <mergeCell ref="A36:A37"/>
    <mergeCell ref="B36:B37"/>
    <mergeCell ref="C36:C37"/>
    <mergeCell ref="D36:F36"/>
    <mergeCell ref="G36:G37"/>
    <mergeCell ref="A39:A41"/>
    <mergeCell ref="A42:A43"/>
    <mergeCell ref="A44:A45"/>
    <mergeCell ref="A47:A50"/>
    <mergeCell ref="A1:G1"/>
    <mergeCell ref="A2:G2"/>
    <mergeCell ref="F5:G5"/>
    <mergeCell ref="B5:C5"/>
    <mergeCell ref="A5:A6"/>
    <mergeCell ref="D5:E5"/>
  </mergeCells>
  <phoneticPr fontId="1" type="noConversion"/>
  <pageMargins left="0.25" right="0.25" top="0.75" bottom="0.75" header="0.3" footer="0.3"/>
  <pageSetup paperSize="9" scale="8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10월21일</vt:lpstr>
      <vt:lpstr>'10월21일'!Print_Area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2024-10-22T02:13:59Z</cp:lastPrinted>
  <dcterms:created xsi:type="dcterms:W3CDTF">2017-10-11T04:46:18Z</dcterms:created>
  <dcterms:modified xsi:type="dcterms:W3CDTF">2024-10-22T02:39:01Z</dcterms:modified>
</cp:coreProperties>
</file>